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бщий" sheetId="1" r:id="rId1"/>
    <sheet name="МЗ" sheetId="2" r:id="rId2"/>
    <sheet name="ПФДО" sheetId="3" r:id="rId3"/>
    <sheet name="Платные" sheetId="4" r:id="rId4"/>
  </sheets>
  <definedNames>
    <definedName name="_xlnm.Print_Area" localSheetId="1">'МЗ'!$A$1:$K$130</definedName>
    <definedName name="_xlnm.Print_Area" localSheetId="0">'Общий'!$A$1:$M$154</definedName>
    <definedName name="_xlnm.Print_Area" localSheetId="2">'ПФДО'!$A$1:$K$35</definedName>
  </definedNames>
  <calcPr fullCalcOnLoad="1"/>
</workbook>
</file>

<file path=xl/sharedStrings.xml><?xml version="1.0" encoding="utf-8"?>
<sst xmlns="http://schemas.openxmlformats.org/spreadsheetml/2006/main" count="645" uniqueCount="148">
  <si>
    <t>Учебный план</t>
  </si>
  <si>
    <t>Направленность программ</t>
  </si>
  <si>
    <t>Количество групп</t>
  </si>
  <si>
    <t>Художественная</t>
  </si>
  <si>
    <t>Физкультурно-спортивная</t>
  </si>
  <si>
    <t>Естественнонаучная</t>
  </si>
  <si>
    <t>ВСЕГО</t>
  </si>
  <si>
    <t>Кол-во групп</t>
  </si>
  <si>
    <t>всего</t>
  </si>
  <si>
    <t>Художественная направленность</t>
  </si>
  <si>
    <t>Название объединения (программы)</t>
  </si>
  <si>
    <t>Итого по направленности</t>
  </si>
  <si>
    <t>Физкультурно-спортивная направленность</t>
  </si>
  <si>
    <t>Количество часов в неделю</t>
  </si>
  <si>
    <t>Количество учащихся</t>
  </si>
  <si>
    <t>Естественнонаучная направленность</t>
  </si>
  <si>
    <t>Количество часов концертмейстера</t>
  </si>
  <si>
    <t>Техническая направленность</t>
  </si>
  <si>
    <t>Техническая</t>
  </si>
  <si>
    <t>в группе</t>
  </si>
  <si>
    <t>ПФДО</t>
  </si>
  <si>
    <t>ФИО педагога</t>
  </si>
  <si>
    <t>кол-во часов в год по программе</t>
  </si>
  <si>
    <t>Год обучения</t>
  </si>
  <si>
    <t>кол-во часов на группу в неделю</t>
  </si>
  <si>
    <t>кол-во педагогических часов</t>
  </si>
  <si>
    <t>кол-во часов музыкального сопровождения</t>
  </si>
  <si>
    <t>кол-во учащихся</t>
  </si>
  <si>
    <t>2</t>
  </si>
  <si>
    <t>кол-во педагогичесих часов</t>
  </si>
  <si>
    <t>Учебный план (муниципальное задание)</t>
  </si>
  <si>
    <t>Учебный план (персонифицированное финансирование)</t>
  </si>
  <si>
    <t>Муниц.задание</t>
  </si>
  <si>
    <t>Спортивное авиационное моделирование</t>
  </si>
  <si>
    <t>"Информатика" (базовый уровень)</t>
  </si>
  <si>
    <t>Информатика</t>
  </si>
  <si>
    <t>Болдырев Николай Степанович</t>
  </si>
  <si>
    <t>Зубкова Олеся Викторовна</t>
  </si>
  <si>
    <t>Спортивный бальный танец</t>
  </si>
  <si>
    <t>Дудочкина Елена Сергеевна</t>
  </si>
  <si>
    <t>Дудочкина Светлана Анатольевна</t>
  </si>
  <si>
    <t>Изостудия "Радуга"</t>
  </si>
  <si>
    <t>Бакова Ольга Александровна</t>
  </si>
  <si>
    <t>Хоровое пение</t>
  </si>
  <si>
    <t>Борисова Татьяна Васильевна</t>
  </si>
  <si>
    <t>Студия декоративно-прикладного творчества "Совушка"</t>
  </si>
  <si>
    <t>Гаврикова Олеся Александровна</t>
  </si>
  <si>
    <t>Бальный танец</t>
  </si>
  <si>
    <t>Авторская песня "Акварель"</t>
  </si>
  <si>
    <t>Дудалев Александр Андреевич</t>
  </si>
  <si>
    <t>Дудалева Светлана Алексеевна</t>
  </si>
  <si>
    <t>Изостудия "Палитра"</t>
  </si>
  <si>
    <t>Зверькова Олеся Вячеславовна</t>
  </si>
  <si>
    <t>Коротков Вячеслав Валерьевич</t>
  </si>
  <si>
    <t>Ансамбль танца "Калинка"</t>
  </si>
  <si>
    <t>Левичева Анна Сергеевна</t>
  </si>
  <si>
    <t>Студия танца "Арт-Данс"</t>
  </si>
  <si>
    <t>Челнокова Светлана Владимировна</t>
  </si>
  <si>
    <t>Театр "Балаганчик"</t>
  </si>
  <si>
    <t>Шарова Светлана Сергеевна</t>
  </si>
  <si>
    <t>Изостудия "Радужка"</t>
  </si>
  <si>
    <t>Яковлева Тинна Борисовна</t>
  </si>
  <si>
    <t>Хаймина Анна Геннадьевна</t>
  </si>
  <si>
    <t>гр.1</t>
  </si>
  <si>
    <t>гр.4</t>
  </si>
  <si>
    <t>гр.5</t>
  </si>
  <si>
    <t>гр.3</t>
  </si>
  <si>
    <t>гр.8</t>
  </si>
  <si>
    <t>Социально-гуманитарная направленность</t>
  </si>
  <si>
    <t>Занимательная психология</t>
  </si>
  <si>
    <t>гр.2</t>
  </si>
  <si>
    <t>Шонкина Вера Анатольевна</t>
  </si>
  <si>
    <t>Класический танец</t>
  </si>
  <si>
    <t>гр.1 (серт.)</t>
  </si>
  <si>
    <t>гр.2 (серт.)</t>
  </si>
  <si>
    <t>гр.7</t>
  </si>
  <si>
    <t>гр.9</t>
  </si>
  <si>
    <t>гр.10</t>
  </si>
  <si>
    <t>гр.6</t>
  </si>
  <si>
    <t>Заверкин Максим Сергеевич</t>
  </si>
  <si>
    <t>гр.11</t>
  </si>
  <si>
    <t>гр.12</t>
  </si>
  <si>
    <t>гр.15</t>
  </si>
  <si>
    <t>гр.16</t>
  </si>
  <si>
    <t>Травкина Ирина Николаевна</t>
  </si>
  <si>
    <t xml:space="preserve">Общий </t>
  </si>
  <si>
    <t>Социально-гуманитарная</t>
  </si>
  <si>
    <t>третья ступень</t>
  </si>
  <si>
    <t>вторая ступень</t>
  </si>
  <si>
    <t>углуб.уровень</t>
  </si>
  <si>
    <t>гр.17</t>
  </si>
  <si>
    <t>гр.18</t>
  </si>
  <si>
    <t>гр.19</t>
  </si>
  <si>
    <t>гр.20</t>
  </si>
  <si>
    <t>Мир фото</t>
  </si>
  <si>
    <t>Иванова Анна Игоревна</t>
  </si>
  <si>
    <t>Образцовый ансамбль танца "Калинка"</t>
  </si>
  <si>
    <t>Ромашкина Ирина Владимировна</t>
  </si>
  <si>
    <t>Соколова Наталия Ивановна</t>
  </si>
  <si>
    <t>Мастерство без границ (ОВЗ)</t>
  </si>
  <si>
    <t>Хомутова Мария Андреевна</t>
  </si>
  <si>
    <t>Чернышова Виктория Романовна</t>
  </si>
  <si>
    <t>Хор</t>
  </si>
  <si>
    <t>гр.4 (серт.)</t>
  </si>
  <si>
    <t>гр.7 (серт.)</t>
  </si>
  <si>
    <t>Моя экологическая грамотность</t>
  </si>
  <si>
    <t>Учебный план (внебюджетная деятельность)</t>
  </si>
  <si>
    <t>Гитара</t>
  </si>
  <si>
    <t>Дудалев Андрей Александрович</t>
  </si>
  <si>
    <t>Хореография</t>
  </si>
  <si>
    <t>Худякова Ульяна Васильевна</t>
  </si>
  <si>
    <t>Платные</t>
  </si>
  <si>
    <t>Азбука жизни (ОВЗ)</t>
  </si>
  <si>
    <t xml:space="preserve">гр.9 </t>
  </si>
  <si>
    <t>Авторская песня "Акварель" (для комнаты школьника)</t>
  </si>
  <si>
    <t xml:space="preserve">Дудалева Дарья Владимировна </t>
  </si>
  <si>
    <t>базовый уровень</t>
  </si>
  <si>
    <t>Хип-хоп по-русски</t>
  </si>
  <si>
    <t>Шевченко Наталья Сергеевна</t>
  </si>
  <si>
    <t>гр.6 (серт.)</t>
  </si>
  <si>
    <t>углубленный уровень</t>
  </si>
  <si>
    <t>гр.10 (серт.)</t>
  </si>
  <si>
    <t>гр.3 (серт.)</t>
  </si>
  <si>
    <t>Дудалева Дарья Владимировна</t>
  </si>
  <si>
    <t xml:space="preserve">  2022-2023 учебный год</t>
  </si>
  <si>
    <t>платно</t>
  </si>
  <si>
    <t>Утверждено:</t>
  </si>
  <si>
    <t>Директор МОУ ДО "Дом детского творчества Фрунзенского района"</t>
  </si>
  <si>
    <t xml:space="preserve">С.Н.Дудочкин </t>
  </si>
  <si>
    <t>_______________</t>
  </si>
  <si>
    <t>Безгина Вера Николаевна</t>
  </si>
  <si>
    <t>гр.21</t>
  </si>
  <si>
    <t>гр.22</t>
  </si>
  <si>
    <t>гр.23</t>
  </si>
  <si>
    <t>гр.24</t>
  </si>
  <si>
    <t>дошкольники</t>
  </si>
  <si>
    <t>7-9 лет</t>
  </si>
  <si>
    <t>10-12 лет</t>
  </si>
  <si>
    <t>гр.25</t>
  </si>
  <si>
    <t>Вокальный ансамбль "ЛИРА"</t>
  </si>
  <si>
    <t>Калинина Ирина Валерьевна</t>
  </si>
  <si>
    <t>гр.13</t>
  </si>
  <si>
    <t>гр.14</t>
  </si>
  <si>
    <t>гр.5 (серт.)</t>
  </si>
  <si>
    <t>Ритмика и бальный танец</t>
  </si>
  <si>
    <t>Дудочкина Елена Сергеевна, Дудочкина Светлана Анатольевна</t>
  </si>
  <si>
    <t>Всего на 15.09.2023</t>
  </si>
  <si>
    <t>на 15.09.2023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</si>
</sst>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00000"/>
    <numFmt numFmtId="195" formatCode="#,##0.00\ &quot;₽&quot;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i/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3" fillId="33" borderId="11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readingOrder="1"/>
    </xf>
    <xf numFmtId="0" fontId="2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 readingOrder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1" fontId="9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right" vertical="center"/>
    </xf>
    <xf numFmtId="1" fontId="5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>
      <alignment horizontal="left" vertical="center" readingOrder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readingOrder="1"/>
    </xf>
    <xf numFmtId="0" fontId="2" fillId="0" borderId="12" xfId="0" applyFont="1" applyFill="1" applyBorder="1" applyAlignment="1">
      <alignment horizontal="left" vertical="center" wrapText="1" readingOrder="1"/>
    </xf>
    <xf numFmtId="1" fontId="2" fillId="0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0" borderId="11" xfId="0" applyNumberFormat="1" applyFont="1" applyBorder="1" applyAlignment="1">
      <alignment horizontal="center" vertical="center" readingOrder="1"/>
    </xf>
    <xf numFmtId="1" fontId="2" fillId="0" borderId="11" xfId="0" applyNumberFormat="1" applyFont="1" applyBorder="1" applyAlignment="1">
      <alignment horizontal="center" vertical="center" wrapText="1" readingOrder="1"/>
    </xf>
    <xf numFmtId="1" fontId="2" fillId="0" borderId="12" xfId="0" applyNumberFormat="1" applyFont="1" applyFill="1" applyBorder="1" applyAlignment="1">
      <alignment horizontal="center" vertical="center" wrapText="1" readingOrder="1"/>
    </xf>
    <xf numFmtId="2" fontId="2" fillId="0" borderId="10" xfId="0" applyNumberFormat="1" applyFont="1" applyFill="1" applyBorder="1" applyAlignment="1">
      <alignment horizontal="center" vertical="center" readingOrder="1"/>
    </xf>
    <xf numFmtId="0" fontId="2" fillId="0" borderId="10" xfId="0" applyNumberFormat="1" applyFont="1" applyFill="1" applyBorder="1" applyAlignment="1">
      <alignment horizontal="center" readingOrder="1"/>
    </xf>
    <xf numFmtId="1" fontId="2" fillId="0" borderId="10" xfId="0" applyNumberFormat="1" applyFont="1" applyFill="1" applyBorder="1" applyAlignment="1">
      <alignment horizontal="center" vertical="center" wrapText="1" readingOrder="1"/>
    </xf>
    <xf numFmtId="1" fontId="2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Font="1" applyFill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readingOrder="1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1" fontId="2" fillId="33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3" fillId="33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" fontId="55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5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>
      <alignment horizontal="left" vertical="center" wrapText="1" readingOrder="1"/>
    </xf>
    <xf numFmtId="1" fontId="2" fillId="0" borderId="13" xfId="0" applyNumberFormat="1" applyFont="1" applyBorder="1" applyAlignment="1">
      <alignment horizontal="center" vertical="center" readingOrder="1"/>
    </xf>
    <xf numFmtId="1" fontId="2" fillId="0" borderId="13" xfId="0" applyNumberFormat="1" applyFont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vertical="center" wrapText="1"/>
    </xf>
    <xf numFmtId="0" fontId="11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11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12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left" vertical="center" wrapText="1" readingOrder="1"/>
    </xf>
    <xf numFmtId="0" fontId="2" fillId="33" borderId="10" xfId="0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2" fillId="36" borderId="12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36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6" borderId="12" xfId="0" applyFont="1" applyFill="1" applyBorder="1" applyAlignment="1">
      <alignment horizontal="center" vertical="center" wrapText="1" readingOrder="1"/>
    </xf>
    <xf numFmtId="1" fontId="2" fillId="36" borderId="10" xfId="0" applyNumberFormat="1" applyFont="1" applyFill="1" applyBorder="1" applyAlignment="1">
      <alignment horizontal="center" vertical="center" wrapText="1" readingOrder="1"/>
    </xf>
    <xf numFmtId="0" fontId="2" fillId="36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 readingOrder="1"/>
    </xf>
    <xf numFmtId="1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56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35" borderId="10" xfId="0" applyNumberFormat="1" applyFont="1" applyFill="1" applyBorder="1" applyAlignment="1">
      <alignment horizontal="center" vertical="center" readingOrder="1"/>
    </xf>
    <xf numFmtId="1" fontId="2" fillId="35" borderId="10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4" borderId="13" xfId="0" applyFont="1" applyFill="1" applyBorder="1" applyAlignment="1">
      <alignment horizontal="left" vertical="center" readingOrder="1"/>
    </xf>
    <xf numFmtId="0" fontId="2" fillId="4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4" borderId="11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4" borderId="11" xfId="0" applyNumberFormat="1" applyFont="1" applyFill="1" applyBorder="1" applyAlignment="1">
      <alignment horizontal="center" vertical="center" readingOrder="1"/>
    </xf>
    <xf numFmtId="1" fontId="2" fillId="4" borderId="11" xfId="0" applyNumberFormat="1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wrapText="1"/>
    </xf>
    <xf numFmtId="0" fontId="2" fillId="36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 vertical="center" readingOrder="1"/>
    </xf>
    <xf numFmtId="0" fontId="2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1" fontId="2" fillId="4" borderId="10" xfId="0" applyNumberFormat="1" applyFont="1" applyFill="1" applyBorder="1" applyAlignment="1">
      <alignment horizontal="center" vertical="center" readingOrder="1"/>
    </xf>
    <xf numFmtId="0" fontId="13" fillId="0" borderId="10" xfId="0" applyFont="1" applyBorder="1" applyAlignment="1">
      <alignment/>
    </xf>
    <xf numFmtId="1" fontId="2" fillId="36" borderId="12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36" borderId="12" xfId="0" applyNumberFormat="1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 readingOrder="1"/>
    </xf>
    <xf numFmtId="0" fontId="2" fillId="4" borderId="10" xfId="0" applyFont="1" applyFill="1" applyBorder="1" applyAlignment="1">
      <alignment horizontal="left" vertical="center" wrapText="1" readingOrder="1"/>
    </xf>
    <xf numFmtId="0" fontId="2" fillId="4" borderId="12" xfId="0" applyFont="1" applyFill="1" applyBorder="1" applyAlignment="1">
      <alignment horizontal="left" vertical="center" wrapText="1" readingOrder="1"/>
    </xf>
    <xf numFmtId="0" fontId="2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53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6" borderId="10" xfId="0" applyFont="1" applyFill="1" applyBorder="1" applyAlignment="1">
      <alignment horizontal="center" vertical="center" wrapText="1" readingOrder="1"/>
    </xf>
    <xf numFmtId="1" fontId="2" fillId="4" borderId="10" xfId="0" applyNumberFormat="1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readingOrder="1"/>
    </xf>
    <xf numFmtId="0" fontId="0" fillId="0" borderId="10" xfId="0" applyBorder="1" applyAlignment="1">
      <alignment horizontal="left" vertical="center" readingOrder="1"/>
    </xf>
    <xf numFmtId="0" fontId="2" fillId="0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11" xfId="0" applyBorder="1" applyAlignment="1">
      <alignment horizontal="left" vertical="center" wrapText="1" readingOrder="1"/>
    </xf>
    <xf numFmtId="1" fontId="2" fillId="0" borderId="10" xfId="0" applyNumberFormat="1" applyFont="1" applyBorder="1" applyAlignment="1">
      <alignment horizontal="center" vertical="center" readingOrder="1"/>
    </xf>
    <xf numFmtId="0" fontId="0" fillId="0" borderId="10" xfId="0" applyBorder="1" applyAlignment="1">
      <alignment horizontal="center" vertical="center" readingOrder="1"/>
    </xf>
    <xf numFmtId="1" fontId="2" fillId="0" borderId="10" xfId="0" applyNumberFormat="1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1" fontId="2" fillId="0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2" xfId="0" applyFont="1" applyFill="1" applyBorder="1" applyAlignment="1">
      <alignment horizontal="left" vertical="center" wrapText="1" readingOrder="1"/>
    </xf>
    <xf numFmtId="1" fontId="2" fillId="0" borderId="12" xfId="0" applyNumberFormat="1" applyFont="1" applyFill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1" fontId="2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>
      <alignment horizontal="left" vertical="center" readingOrder="1"/>
    </xf>
    <xf numFmtId="0" fontId="2" fillId="0" borderId="13" xfId="0" applyFont="1" applyFill="1" applyBorder="1" applyAlignment="1">
      <alignment horizontal="left" vertical="center" readingOrder="1"/>
    </xf>
    <xf numFmtId="0" fontId="2" fillId="35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5" borderId="13" xfId="0" applyFont="1" applyFill="1" applyBorder="1" applyAlignment="1">
      <alignment horizontal="left" vertical="center" wrapText="1" readingOrder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readingOrder="1"/>
    </xf>
    <xf numFmtId="0" fontId="2" fillId="0" borderId="12" xfId="0" applyFont="1" applyBorder="1" applyAlignment="1">
      <alignment horizontal="left" vertical="center" readingOrder="1"/>
    </xf>
    <xf numFmtId="0" fontId="0" fillId="0" borderId="11" xfId="0" applyFont="1" applyBorder="1" applyAlignment="1">
      <alignment horizontal="left" vertical="center" readingOrder="1"/>
    </xf>
    <xf numFmtId="1" fontId="2" fillId="0" borderId="12" xfId="0" applyNumberFormat="1" applyFont="1" applyBorder="1" applyAlignment="1">
      <alignment horizontal="center" vertical="center" readingOrder="1"/>
    </xf>
    <xf numFmtId="0" fontId="0" fillId="0" borderId="11" xfId="0" applyBorder="1" applyAlignment="1">
      <alignment horizontal="center" vertical="center" readingOrder="1"/>
    </xf>
    <xf numFmtId="1" fontId="2" fillId="0" borderId="12" xfId="0" applyNumberFormat="1" applyFont="1" applyBorder="1" applyAlignment="1">
      <alignment horizontal="center" vertical="center" wrapText="1" readingOrder="1"/>
    </xf>
    <xf numFmtId="0" fontId="0" fillId="0" borderId="13" xfId="0" applyFont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readingOrder="1"/>
    </xf>
    <xf numFmtId="0" fontId="2" fillId="0" borderId="11" xfId="0" applyFont="1" applyBorder="1" applyAlignment="1">
      <alignment horizontal="left" vertical="center" readingOrder="1"/>
    </xf>
    <xf numFmtId="0" fontId="2" fillId="0" borderId="13" xfId="0" applyFont="1" applyBorder="1" applyAlignment="1">
      <alignment horizontal="center" vertical="center" readingOrder="1"/>
    </xf>
    <xf numFmtId="0" fontId="2" fillId="0" borderId="11" xfId="0" applyFont="1" applyBorder="1" applyAlignment="1">
      <alignment horizontal="center" vertical="center" readingOrder="1"/>
    </xf>
    <xf numFmtId="0" fontId="2" fillId="0" borderId="13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1" fontId="2" fillId="35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13" xfId="0" applyBorder="1" applyAlignment="1">
      <alignment horizontal="left" vertical="center" wrapText="1" readingOrder="1"/>
    </xf>
    <xf numFmtId="1" fontId="2" fillId="0" borderId="13" xfId="0" applyNumberFormat="1" applyFont="1" applyBorder="1" applyAlignment="1">
      <alignment horizontal="center" vertical="center" readingOrder="1"/>
    </xf>
    <xf numFmtId="1" fontId="2" fillId="0" borderId="13" xfId="0" applyNumberFormat="1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1" fontId="2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3" xfId="0" applyFont="1" applyFill="1" applyBorder="1" applyAlignment="1">
      <alignment horizontal="left" vertical="center" wrapText="1" readingOrder="1"/>
    </xf>
    <xf numFmtId="1" fontId="2" fillId="0" borderId="13" xfId="0" applyNumberFormat="1" applyFont="1" applyFill="1" applyBorder="1" applyAlignment="1">
      <alignment horizontal="center" vertical="center" wrapText="1" readingOrder="1"/>
    </xf>
    <xf numFmtId="1" fontId="2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1" fontId="2" fillId="35" borderId="10" xfId="0" applyNumberFormat="1" applyFont="1" applyFill="1" applyBorder="1" applyAlignment="1">
      <alignment horizontal="center" vertical="center" wrapText="1" readingOrder="1"/>
    </xf>
    <xf numFmtId="1" fontId="2" fillId="35" borderId="10" xfId="0" applyNumberFormat="1" applyFont="1" applyFill="1" applyBorder="1" applyAlignment="1">
      <alignment horizontal="center" vertical="center" readingOrder="1"/>
    </xf>
    <xf numFmtId="0" fontId="2" fillId="35" borderId="10" xfId="0" applyFont="1" applyFill="1" applyBorder="1" applyAlignment="1">
      <alignment horizontal="center" vertical="center" readingOrder="1"/>
    </xf>
    <xf numFmtId="0" fontId="3" fillId="0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3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3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1" xfId="0" applyNumberFormat="1" applyFont="1" applyFill="1" applyBorder="1" applyAlignment="1" applyProtection="1">
      <alignment horizontal="left" vertical="center" wrapText="1"/>
      <protection locked="0"/>
    </xf>
    <xf numFmtId="1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1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4" borderId="13" xfId="0" applyNumberFormat="1" applyFont="1" applyFill="1" applyBorder="1" applyAlignment="1" applyProtection="1">
      <alignment horizontal="left" vertical="center" wrapText="1" readingOrder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53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53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1" fontId="2" fillId="34" borderId="12" xfId="0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left" vertical="center" wrapText="1" readingOrder="1"/>
    </xf>
    <xf numFmtId="1" fontId="11" fillId="35" borderId="10" xfId="0" applyNumberFormat="1" applyFont="1" applyFill="1" applyBorder="1" applyAlignment="1">
      <alignment horizontal="center" vertical="center" wrapText="1" readingOrder="1"/>
    </xf>
    <xf numFmtId="0" fontId="10" fillId="35" borderId="10" xfId="0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 horizontal="left" vertical="center" readingOrder="1"/>
    </xf>
    <xf numFmtId="0" fontId="54" fillId="0" borderId="11" xfId="0" applyFont="1" applyBorder="1" applyAlignment="1">
      <alignment horizontal="left" vertical="center" wrapText="1" readingOrder="1"/>
    </xf>
    <xf numFmtId="0" fontId="54" fillId="35" borderId="11" xfId="0" applyFont="1" applyFill="1" applyBorder="1" applyAlignment="1">
      <alignment horizontal="left" vertical="center" wrapText="1" readingOrder="1"/>
    </xf>
    <xf numFmtId="1" fontId="11" fillId="35" borderId="12" xfId="0" applyNumberFormat="1" applyFont="1" applyFill="1" applyBorder="1" applyAlignment="1">
      <alignment horizontal="center" vertical="center" readingOrder="1"/>
    </xf>
    <xf numFmtId="1" fontId="11" fillId="35" borderId="13" xfId="0" applyNumberFormat="1" applyFont="1" applyFill="1" applyBorder="1" applyAlignment="1">
      <alignment horizontal="center" vertical="center" readingOrder="1"/>
    </xf>
    <xf numFmtId="1" fontId="11" fillId="35" borderId="11" xfId="0" applyNumberFormat="1" applyFont="1" applyFill="1" applyBorder="1" applyAlignment="1">
      <alignment horizontal="center" vertical="center" readingOrder="1"/>
    </xf>
    <xf numFmtId="1" fontId="11" fillId="35" borderId="12" xfId="0" applyNumberFormat="1" applyFont="1" applyFill="1" applyBorder="1" applyAlignment="1">
      <alignment horizontal="center" vertical="center" wrapText="1" readingOrder="1"/>
    </xf>
    <xf numFmtId="1" fontId="11" fillId="35" borderId="13" xfId="0" applyNumberFormat="1" applyFont="1" applyFill="1" applyBorder="1" applyAlignment="1">
      <alignment horizontal="center" vertical="center" wrapText="1" readingOrder="1"/>
    </xf>
    <xf numFmtId="1" fontId="11" fillId="35" borderId="11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center" readingOrder="1"/>
    </xf>
    <xf numFmtId="0" fontId="0" fillId="0" borderId="13" xfId="0" applyBorder="1" applyAlignment="1">
      <alignment horizontal="center" vertical="center" wrapText="1" readingOrder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view="pageBreakPreview" zoomScale="90" zoomScaleSheetLayoutView="90" zoomScalePageLayoutView="0" workbookViewId="0" topLeftCell="A124">
      <selection activeCell="U125" sqref="U125"/>
    </sheetView>
  </sheetViews>
  <sheetFormatPr defaultColWidth="9.140625" defaultRowHeight="12.75"/>
  <cols>
    <col min="1" max="1" width="24.57421875" style="0" customWidth="1"/>
    <col min="2" max="2" width="28.8515625" style="0" customWidth="1"/>
    <col min="3" max="3" width="18.28125" style="0" customWidth="1"/>
    <col min="4" max="4" width="21.28125" style="0" customWidth="1"/>
    <col min="5" max="5" width="19.8515625" style="0" customWidth="1"/>
    <col min="6" max="6" width="22.57421875" style="0" customWidth="1"/>
    <col min="7" max="7" width="13.421875" style="0" customWidth="1"/>
    <col min="8" max="8" width="6.8515625" style="0" customWidth="1"/>
    <col min="10" max="10" width="24.00390625" style="0" customWidth="1"/>
    <col min="11" max="11" width="6.421875" style="0" customWidth="1"/>
    <col min="12" max="12" width="8.421875" style="0" customWidth="1"/>
  </cols>
  <sheetData>
    <row r="1" spans="1:14" ht="12.7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33"/>
      <c r="M1" s="33"/>
      <c r="N1" s="33"/>
    </row>
    <row r="2" spans="1:14" ht="12.75">
      <c r="A2" s="102"/>
      <c r="B2" s="102"/>
      <c r="C2" s="102"/>
      <c r="D2" s="102"/>
      <c r="E2" s="102"/>
      <c r="F2" s="102"/>
      <c r="G2" s="102"/>
      <c r="H2" s="102"/>
      <c r="I2" s="102"/>
      <c r="J2" s="102" t="s">
        <v>147</v>
      </c>
      <c r="K2" s="102"/>
      <c r="L2" s="33"/>
      <c r="M2" s="33"/>
      <c r="N2" s="33"/>
    </row>
    <row r="3" spans="1:14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33"/>
      <c r="M3" s="33"/>
      <c r="N3" s="33"/>
    </row>
    <row r="4" spans="1:14" ht="12.75">
      <c r="A4" s="81"/>
      <c r="B4" s="73"/>
      <c r="C4" s="73"/>
      <c r="D4" s="73"/>
      <c r="E4" s="73"/>
      <c r="G4" s="42"/>
      <c r="H4" s="74"/>
      <c r="I4" s="73"/>
      <c r="J4" s="41"/>
      <c r="K4" s="73"/>
      <c r="L4" s="33"/>
      <c r="M4" s="33"/>
      <c r="N4" s="33"/>
    </row>
    <row r="5" spans="1:14" ht="12.75">
      <c r="A5" s="81"/>
      <c r="B5" s="73"/>
      <c r="C5" s="73"/>
      <c r="D5" s="73"/>
      <c r="E5" s="73"/>
      <c r="F5" s="41"/>
      <c r="G5" s="42"/>
      <c r="H5" s="74"/>
      <c r="I5" s="73"/>
      <c r="J5" s="73"/>
      <c r="K5" s="73"/>
      <c r="L5" s="33"/>
      <c r="M5" s="33"/>
      <c r="N5" s="33"/>
    </row>
    <row r="6" spans="1:14" ht="15.75">
      <c r="A6" s="173" t="s">
        <v>0</v>
      </c>
      <c r="B6" s="173"/>
      <c r="C6" s="173"/>
      <c r="D6" s="173"/>
      <c r="E6" s="173"/>
      <c r="F6" s="173"/>
      <c r="G6" s="173"/>
      <c r="H6" s="33"/>
      <c r="I6" s="33"/>
      <c r="J6" s="33"/>
      <c r="K6" s="33"/>
      <c r="L6" s="33"/>
      <c r="M6" s="33"/>
      <c r="N6" s="33"/>
    </row>
    <row r="7" spans="1:14" ht="15.75">
      <c r="A7" s="173" t="s">
        <v>124</v>
      </c>
      <c r="B7" s="173"/>
      <c r="C7" s="173"/>
      <c r="D7" s="173"/>
      <c r="E7" s="173"/>
      <c r="F7" s="173"/>
      <c r="G7" s="173"/>
      <c r="H7" s="33"/>
      <c r="I7" s="33"/>
      <c r="J7" s="33"/>
      <c r="K7" s="33"/>
      <c r="L7" s="33"/>
      <c r="M7" s="33"/>
      <c r="N7" s="33"/>
    </row>
    <row r="8" spans="1:14" ht="15.75">
      <c r="A8" s="12"/>
      <c r="B8" s="12"/>
      <c r="C8" s="12"/>
      <c r="D8" s="12"/>
      <c r="E8" s="12"/>
      <c r="F8" s="12"/>
      <c r="G8" s="12"/>
      <c r="H8" s="33"/>
      <c r="I8" s="75"/>
      <c r="J8" s="33"/>
      <c r="K8" s="33"/>
      <c r="L8" s="33"/>
      <c r="M8" s="33"/>
      <c r="N8" s="33"/>
    </row>
    <row r="9" spans="1:14" ht="15.75">
      <c r="A9" s="173" t="s">
        <v>85</v>
      </c>
      <c r="B9" s="173"/>
      <c r="C9" s="173"/>
      <c r="D9" s="173"/>
      <c r="E9" s="173"/>
      <c r="F9" s="173"/>
      <c r="G9" s="173"/>
      <c r="H9" s="33"/>
      <c r="I9" s="33"/>
      <c r="J9" s="33"/>
      <c r="K9" s="33"/>
      <c r="L9" s="33"/>
      <c r="M9" s="33"/>
      <c r="N9" s="33"/>
    </row>
    <row r="10" spans="1:14" ht="15.75">
      <c r="A10" s="18"/>
      <c r="B10" s="76"/>
      <c r="C10" s="76"/>
      <c r="D10" s="76"/>
      <c r="E10" s="76"/>
      <c r="F10" s="76"/>
      <c r="G10" s="76"/>
      <c r="H10" s="33"/>
      <c r="I10" s="33"/>
      <c r="J10" s="33"/>
      <c r="K10" s="33"/>
      <c r="L10" s="33"/>
      <c r="M10" s="33"/>
      <c r="N10" s="33"/>
    </row>
    <row r="11" spans="1:14" ht="31.5">
      <c r="A11" s="76"/>
      <c r="B11" s="24" t="s">
        <v>1</v>
      </c>
      <c r="C11" s="24" t="s">
        <v>2</v>
      </c>
      <c r="D11" s="24" t="s">
        <v>14</v>
      </c>
      <c r="E11" s="24" t="s">
        <v>13</v>
      </c>
      <c r="F11" s="24" t="s">
        <v>16</v>
      </c>
      <c r="G11" s="76"/>
      <c r="H11" s="33"/>
      <c r="I11" s="33"/>
      <c r="J11" s="33"/>
      <c r="K11" s="33"/>
      <c r="L11" s="33"/>
      <c r="M11" s="33"/>
      <c r="N11" s="33"/>
    </row>
    <row r="12" spans="1:14" ht="15.75">
      <c r="A12" s="76"/>
      <c r="B12" s="13" t="s">
        <v>3</v>
      </c>
      <c r="C12" s="14">
        <f>F122</f>
        <v>86</v>
      </c>
      <c r="D12" s="14">
        <f>K122</f>
        <v>1288</v>
      </c>
      <c r="E12" s="14">
        <f>E122</f>
        <v>255</v>
      </c>
      <c r="F12" s="14">
        <f>I122</f>
        <v>39</v>
      </c>
      <c r="G12" s="76"/>
      <c r="H12" s="33"/>
      <c r="I12" s="33"/>
      <c r="J12" s="33"/>
      <c r="K12" s="33"/>
      <c r="L12" s="33"/>
      <c r="M12" s="33"/>
      <c r="N12" s="33"/>
    </row>
    <row r="13" spans="1:14" ht="15.75">
      <c r="A13" s="76"/>
      <c r="B13" s="13" t="s">
        <v>86</v>
      </c>
      <c r="C13" s="14">
        <f>F129</f>
        <v>3</v>
      </c>
      <c r="D13" s="14">
        <f>K129</f>
        <v>24</v>
      </c>
      <c r="E13" s="14">
        <f>E129</f>
        <v>4</v>
      </c>
      <c r="F13" s="15"/>
      <c r="G13" s="76"/>
      <c r="H13" s="33"/>
      <c r="I13" s="33"/>
      <c r="J13" s="33"/>
      <c r="K13" s="33"/>
      <c r="L13" s="33"/>
      <c r="M13" s="33"/>
      <c r="N13" s="33"/>
    </row>
    <row r="14" spans="1:14" ht="15.75">
      <c r="A14" s="76"/>
      <c r="B14" s="13" t="s">
        <v>5</v>
      </c>
      <c r="C14" s="14">
        <f>F134</f>
        <v>3</v>
      </c>
      <c r="D14" s="14">
        <f>K134</f>
        <v>45</v>
      </c>
      <c r="E14" s="14">
        <f>E134</f>
        <v>6</v>
      </c>
      <c r="F14" s="15"/>
      <c r="G14" s="76"/>
      <c r="H14" s="33"/>
      <c r="I14" s="33"/>
      <c r="J14" s="33"/>
      <c r="K14" s="33"/>
      <c r="L14" s="33"/>
      <c r="M14" s="33"/>
      <c r="N14" s="33"/>
    </row>
    <row r="15" spans="1:14" ht="15.75">
      <c r="A15" s="76"/>
      <c r="B15" s="13" t="s">
        <v>18</v>
      </c>
      <c r="C15" s="14">
        <f>F145</f>
        <v>8</v>
      </c>
      <c r="D15" s="14">
        <f>K145</f>
        <v>63</v>
      </c>
      <c r="E15" s="14">
        <f>E145</f>
        <v>24</v>
      </c>
      <c r="F15" s="15"/>
      <c r="G15" s="76"/>
      <c r="H15" s="33"/>
      <c r="I15" s="33"/>
      <c r="J15" s="33"/>
      <c r="K15" s="33"/>
      <c r="L15" s="33"/>
      <c r="M15" s="33"/>
      <c r="N15" s="33"/>
    </row>
    <row r="16" spans="1:14" ht="15" customHeight="1">
      <c r="A16" s="76"/>
      <c r="B16" s="13" t="s">
        <v>4</v>
      </c>
      <c r="C16" s="14">
        <f>F153</f>
        <v>6</v>
      </c>
      <c r="D16" s="14">
        <f>K153</f>
        <v>52</v>
      </c>
      <c r="E16" s="14">
        <f>E153</f>
        <v>36</v>
      </c>
      <c r="F16" s="15"/>
      <c r="G16" s="76"/>
      <c r="H16" s="33"/>
      <c r="I16" s="33"/>
      <c r="J16" s="33"/>
      <c r="K16" s="33"/>
      <c r="L16" s="33"/>
      <c r="M16" s="33"/>
      <c r="N16" s="33"/>
    </row>
    <row r="17" spans="1:14" ht="15.75">
      <c r="A17" s="76"/>
      <c r="B17" s="24" t="s">
        <v>6</v>
      </c>
      <c r="C17" s="28">
        <f>SUM(C18:C20)</f>
        <v>110</v>
      </c>
      <c r="D17" s="28">
        <f>SUM(D18:D20)</f>
        <v>1472</v>
      </c>
      <c r="E17" s="28">
        <f>SUM(E18:E20)</f>
        <v>326</v>
      </c>
      <c r="F17" s="24">
        <f>SUM(F12:F16)</f>
        <v>39</v>
      </c>
      <c r="G17" s="76"/>
      <c r="H17" s="33"/>
      <c r="I17" s="33"/>
      <c r="J17" s="33"/>
      <c r="K17" s="33"/>
      <c r="L17" s="33"/>
      <c r="M17" s="33"/>
      <c r="N17" s="33"/>
    </row>
    <row r="18" spans="1:14" ht="15.75">
      <c r="A18" s="76"/>
      <c r="B18" s="77" t="s">
        <v>32</v>
      </c>
      <c r="C18" s="78">
        <f>МЗ!C14</f>
        <v>92</v>
      </c>
      <c r="D18" s="78">
        <f>МЗ!D14</f>
        <v>1209</v>
      </c>
      <c r="E18" s="78">
        <f>МЗ!E14</f>
        <v>272</v>
      </c>
      <c r="F18" s="77">
        <f>МЗ!F14</f>
        <v>37</v>
      </c>
      <c r="G18" s="76"/>
      <c r="H18" s="33"/>
      <c r="I18" s="33"/>
      <c r="J18" s="33"/>
      <c r="K18" s="33"/>
      <c r="L18" s="33"/>
      <c r="M18" s="33"/>
      <c r="N18" s="33"/>
    </row>
    <row r="19" spans="1:14" ht="15.75">
      <c r="A19" s="76"/>
      <c r="B19" s="77" t="s">
        <v>20</v>
      </c>
      <c r="C19" s="78">
        <f>ПФДО!C13</f>
        <v>13</v>
      </c>
      <c r="D19" s="78">
        <f>ПФДО!D13</f>
        <v>203</v>
      </c>
      <c r="E19" s="78">
        <f>ПФДО!H34</f>
        <v>44</v>
      </c>
      <c r="F19" s="77"/>
      <c r="G19" s="76"/>
      <c r="H19" s="33"/>
      <c r="I19" s="33"/>
      <c r="J19" s="33"/>
      <c r="K19" s="33"/>
      <c r="L19" s="33"/>
      <c r="M19" s="33"/>
      <c r="N19" s="33"/>
    </row>
    <row r="20" spans="1:14" ht="15.75">
      <c r="A20" s="76"/>
      <c r="B20" s="77" t="s">
        <v>111</v>
      </c>
      <c r="C20" s="78">
        <f>Платные!F24</f>
        <v>5</v>
      </c>
      <c r="D20" s="78">
        <f>Платные!K24</f>
        <v>60</v>
      </c>
      <c r="E20" s="78">
        <f>Платные!H24</f>
        <v>10</v>
      </c>
      <c r="F20" s="78">
        <f>Платные!I24</f>
        <v>2</v>
      </c>
      <c r="G20" s="76"/>
      <c r="H20" s="33"/>
      <c r="I20" s="33"/>
      <c r="J20" s="33"/>
      <c r="K20" s="33"/>
      <c r="L20" s="33"/>
      <c r="M20" s="33"/>
      <c r="N20" s="33"/>
    </row>
    <row r="21" spans="1:14" ht="15.75">
      <c r="A21" s="76"/>
      <c r="B21" s="82"/>
      <c r="C21" s="98"/>
      <c r="D21" s="98"/>
      <c r="E21" s="98"/>
      <c r="F21" s="98"/>
      <c r="G21" s="76"/>
      <c r="H21" s="33"/>
      <c r="I21" s="33"/>
      <c r="J21" s="33"/>
      <c r="K21" s="33"/>
      <c r="L21" s="33"/>
      <c r="M21" s="33"/>
      <c r="N21" s="33"/>
    </row>
    <row r="22" spans="1:14" ht="15.75">
      <c r="A22" s="76"/>
      <c r="B22" s="82"/>
      <c r="C22" s="82"/>
      <c r="D22" s="82"/>
      <c r="E22" s="82"/>
      <c r="F22" s="82"/>
      <c r="G22" s="76"/>
      <c r="H22" s="33"/>
      <c r="I22" s="33"/>
      <c r="J22" s="33"/>
      <c r="K22" s="33"/>
      <c r="L22" s="33"/>
      <c r="M22" s="33"/>
      <c r="N22" s="33"/>
    </row>
    <row r="23" spans="1:14" ht="15.75">
      <c r="A23" s="76"/>
      <c r="B23" s="82"/>
      <c r="C23" s="82"/>
      <c r="D23" s="82"/>
      <c r="E23" s="82"/>
      <c r="F23" s="82"/>
      <c r="G23" s="76"/>
      <c r="H23" s="33"/>
      <c r="I23" s="33"/>
      <c r="J23" s="33"/>
      <c r="K23" s="33"/>
      <c r="L23" s="33"/>
      <c r="M23" s="33"/>
      <c r="N23" s="33"/>
    </row>
    <row r="24" spans="1:14" ht="15.75">
      <c r="A24" s="76"/>
      <c r="B24" s="82"/>
      <c r="C24" s="82"/>
      <c r="D24" s="82"/>
      <c r="E24" s="82"/>
      <c r="F24" s="82"/>
      <c r="G24" s="76"/>
      <c r="H24" s="33"/>
      <c r="I24" s="33"/>
      <c r="J24" s="33"/>
      <c r="K24" s="33"/>
      <c r="L24" s="33"/>
      <c r="M24" s="33"/>
      <c r="N24" s="33"/>
    </row>
    <row r="25" spans="1:14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s="31" customFormat="1" ht="48" customHeight="1">
      <c r="A26" s="174" t="s">
        <v>10</v>
      </c>
      <c r="B26" s="174" t="s">
        <v>21</v>
      </c>
      <c r="C26" s="174" t="s">
        <v>23</v>
      </c>
      <c r="D26" s="174" t="s">
        <v>22</v>
      </c>
      <c r="E26" s="174" t="s">
        <v>24</v>
      </c>
      <c r="F26" s="174" t="s">
        <v>7</v>
      </c>
      <c r="G26" s="185" t="s">
        <v>25</v>
      </c>
      <c r="H26" s="186"/>
      <c r="I26" s="174" t="s">
        <v>26</v>
      </c>
      <c r="J26" s="185" t="s">
        <v>27</v>
      </c>
      <c r="K26" s="186"/>
      <c r="L26" s="33"/>
      <c r="M26" s="33"/>
      <c r="N26" s="33"/>
    </row>
    <row r="27" spans="1:14" s="31" customFormat="1" ht="53.25" customHeight="1">
      <c r="A27" s="175"/>
      <c r="B27" s="175"/>
      <c r="C27" s="175"/>
      <c r="D27" s="175"/>
      <c r="E27" s="175"/>
      <c r="F27" s="175"/>
      <c r="G27" s="43" t="s">
        <v>19</v>
      </c>
      <c r="H27" s="43" t="s">
        <v>8</v>
      </c>
      <c r="I27" s="175"/>
      <c r="J27" s="43" t="s">
        <v>19</v>
      </c>
      <c r="K27" s="43" t="s">
        <v>8</v>
      </c>
      <c r="L27" s="33"/>
      <c r="M27" s="33"/>
      <c r="N27" s="33"/>
    </row>
    <row r="28" spans="1:14" s="31" customFormat="1" ht="12.75">
      <c r="A28" s="170" t="s">
        <v>9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2"/>
      <c r="L28" s="33"/>
      <c r="M28" s="33"/>
      <c r="N28" s="33"/>
    </row>
    <row r="29" spans="1:14" s="31" customFormat="1" ht="26.25" customHeight="1">
      <c r="A29" s="63" t="s">
        <v>41</v>
      </c>
      <c r="B29" s="63" t="s">
        <v>42</v>
      </c>
      <c r="C29" s="8">
        <v>2</v>
      </c>
      <c r="D29" s="8">
        <v>36</v>
      </c>
      <c r="E29" s="7">
        <v>1</v>
      </c>
      <c r="F29" s="7">
        <v>1</v>
      </c>
      <c r="G29" s="7">
        <f aca="true" t="shared" si="0" ref="G29:G102">F29*E29</f>
        <v>1</v>
      </c>
      <c r="H29" s="62">
        <f>G29</f>
        <v>1</v>
      </c>
      <c r="I29" s="7"/>
      <c r="J29" s="7">
        <v>12</v>
      </c>
      <c r="K29" s="7">
        <f>J29</f>
        <v>12</v>
      </c>
      <c r="L29" s="104" t="s">
        <v>66</v>
      </c>
      <c r="M29" s="104"/>
      <c r="N29" s="33"/>
    </row>
    <row r="30" spans="1:14" s="31" customFormat="1" ht="26.25" customHeight="1">
      <c r="A30" s="63" t="s">
        <v>41</v>
      </c>
      <c r="B30" s="46" t="s">
        <v>130</v>
      </c>
      <c r="C30" s="8">
        <v>2</v>
      </c>
      <c r="D30" s="8">
        <v>36</v>
      </c>
      <c r="E30" s="7">
        <v>1</v>
      </c>
      <c r="F30" s="7">
        <v>1</v>
      </c>
      <c r="G30" s="7">
        <v>1</v>
      </c>
      <c r="H30" s="59">
        <f>SUM(G30)</f>
        <v>1</v>
      </c>
      <c r="I30" s="7"/>
      <c r="J30" s="7">
        <v>14</v>
      </c>
      <c r="K30" s="39">
        <f>SUM(J30)</f>
        <v>14</v>
      </c>
      <c r="L30" s="104" t="s">
        <v>70</v>
      </c>
      <c r="M30" s="104"/>
      <c r="N30" s="33"/>
    </row>
    <row r="31" spans="1:14" s="31" customFormat="1" ht="13.5" customHeight="1">
      <c r="A31" s="161" t="s">
        <v>43</v>
      </c>
      <c r="B31" s="162" t="s">
        <v>44</v>
      </c>
      <c r="C31" s="8">
        <v>1</v>
      </c>
      <c r="D31" s="8">
        <v>108</v>
      </c>
      <c r="E31" s="7">
        <v>3</v>
      </c>
      <c r="F31" s="7">
        <v>1</v>
      </c>
      <c r="G31" s="7">
        <f t="shared" si="0"/>
        <v>3</v>
      </c>
      <c r="H31" s="163">
        <f>SUM(G31:G35)</f>
        <v>15</v>
      </c>
      <c r="I31" s="35"/>
      <c r="J31" s="7">
        <v>15</v>
      </c>
      <c r="K31" s="165">
        <f>SUM(J31:J35)</f>
        <v>75</v>
      </c>
      <c r="L31" s="104" t="s">
        <v>65</v>
      </c>
      <c r="M31" s="104"/>
      <c r="N31" s="33"/>
    </row>
    <row r="32" spans="1:14" s="31" customFormat="1" ht="13.5" customHeight="1">
      <c r="A32" s="203"/>
      <c r="B32" s="200"/>
      <c r="C32" s="8">
        <v>2</v>
      </c>
      <c r="D32" s="8">
        <v>108</v>
      </c>
      <c r="E32" s="7">
        <v>3</v>
      </c>
      <c r="F32" s="7">
        <v>1</v>
      </c>
      <c r="G32" s="7">
        <f t="shared" si="0"/>
        <v>3</v>
      </c>
      <c r="H32" s="191"/>
      <c r="I32" s="35"/>
      <c r="J32" s="7">
        <v>15</v>
      </c>
      <c r="K32" s="191"/>
      <c r="L32" s="104" t="s">
        <v>66</v>
      </c>
      <c r="M32" s="104"/>
      <c r="N32" s="33"/>
    </row>
    <row r="33" spans="1:14" s="31" customFormat="1" ht="15" customHeight="1">
      <c r="A33" s="203"/>
      <c r="B33" s="200"/>
      <c r="C33" s="8">
        <v>2</v>
      </c>
      <c r="D33" s="8">
        <v>108</v>
      </c>
      <c r="E33" s="7">
        <v>3</v>
      </c>
      <c r="F33" s="7">
        <v>1</v>
      </c>
      <c r="G33" s="7">
        <f t="shared" si="0"/>
        <v>3</v>
      </c>
      <c r="H33" s="191"/>
      <c r="I33" s="35"/>
      <c r="J33" s="7">
        <v>15</v>
      </c>
      <c r="K33" s="191"/>
      <c r="L33" s="104" t="s">
        <v>64</v>
      </c>
      <c r="M33" s="104"/>
      <c r="N33" s="33"/>
    </row>
    <row r="34" spans="1:14" s="31" customFormat="1" ht="13.5" customHeight="1">
      <c r="A34" s="203"/>
      <c r="B34" s="200"/>
      <c r="C34" s="8">
        <v>3</v>
      </c>
      <c r="D34" s="8">
        <v>108</v>
      </c>
      <c r="E34" s="7">
        <v>3</v>
      </c>
      <c r="F34" s="7">
        <v>1</v>
      </c>
      <c r="G34" s="7">
        <f t="shared" si="0"/>
        <v>3</v>
      </c>
      <c r="H34" s="191"/>
      <c r="I34" s="35"/>
      <c r="J34" s="7">
        <v>15</v>
      </c>
      <c r="K34" s="191"/>
      <c r="L34" s="104" t="s">
        <v>63</v>
      </c>
      <c r="M34" s="104"/>
      <c r="N34" s="33"/>
    </row>
    <row r="35" spans="1:14" s="31" customFormat="1" ht="13.5" customHeight="1">
      <c r="A35" s="201"/>
      <c r="B35" s="201"/>
      <c r="C35" s="8">
        <v>3</v>
      </c>
      <c r="D35" s="8">
        <v>108</v>
      </c>
      <c r="E35" s="7">
        <v>3</v>
      </c>
      <c r="F35" s="7">
        <v>1</v>
      </c>
      <c r="G35" s="7">
        <f t="shared" si="0"/>
        <v>3</v>
      </c>
      <c r="H35" s="192"/>
      <c r="I35" s="35"/>
      <c r="J35" s="7">
        <v>15</v>
      </c>
      <c r="K35" s="192"/>
      <c r="L35" s="104" t="s">
        <v>70</v>
      </c>
      <c r="M35" s="104"/>
      <c r="N35" s="33"/>
    </row>
    <row r="36" spans="1:14" s="31" customFormat="1" ht="12.75">
      <c r="A36" s="200" t="s">
        <v>45</v>
      </c>
      <c r="B36" s="200" t="s">
        <v>46</v>
      </c>
      <c r="C36" s="8">
        <v>1</v>
      </c>
      <c r="D36" s="8">
        <v>72</v>
      </c>
      <c r="E36" s="7">
        <v>2</v>
      </c>
      <c r="F36" s="7">
        <v>1</v>
      </c>
      <c r="G36" s="7">
        <f t="shared" si="0"/>
        <v>2</v>
      </c>
      <c r="H36" s="159">
        <f>SUM(G36:G39)</f>
        <v>12</v>
      </c>
      <c r="I36" s="7"/>
      <c r="J36" s="89">
        <v>14</v>
      </c>
      <c r="K36" s="165">
        <f>SUM(J36:J39)</f>
        <v>57</v>
      </c>
      <c r="L36" s="104" t="s">
        <v>64</v>
      </c>
      <c r="M36" s="104"/>
      <c r="N36" s="33"/>
    </row>
    <row r="37" spans="1:14" s="31" customFormat="1" ht="12.75">
      <c r="A37" s="200"/>
      <c r="B37" s="200"/>
      <c r="C37" s="8">
        <v>1</v>
      </c>
      <c r="D37" s="8">
        <v>72</v>
      </c>
      <c r="E37" s="7">
        <v>2</v>
      </c>
      <c r="F37" s="7">
        <v>1</v>
      </c>
      <c r="G37" s="7">
        <f t="shared" si="0"/>
        <v>2</v>
      </c>
      <c r="H37" s="160"/>
      <c r="I37" s="35"/>
      <c r="J37" s="7">
        <v>12</v>
      </c>
      <c r="K37" s="183"/>
      <c r="L37" s="104" t="s">
        <v>65</v>
      </c>
      <c r="M37" s="104"/>
      <c r="N37" s="33"/>
    </row>
    <row r="38" spans="1:14" s="31" customFormat="1" ht="12.75">
      <c r="A38" s="200"/>
      <c r="B38" s="200"/>
      <c r="C38" s="8">
        <v>1</v>
      </c>
      <c r="D38" s="8">
        <v>144</v>
      </c>
      <c r="E38" s="7">
        <v>4</v>
      </c>
      <c r="F38" s="7">
        <v>1</v>
      </c>
      <c r="G38" s="7">
        <f t="shared" si="0"/>
        <v>4</v>
      </c>
      <c r="H38" s="160"/>
      <c r="I38" s="84"/>
      <c r="J38" s="7">
        <v>16</v>
      </c>
      <c r="K38" s="183"/>
      <c r="L38" s="104" t="s">
        <v>67</v>
      </c>
      <c r="M38" s="104" t="s">
        <v>89</v>
      </c>
      <c r="N38" s="36"/>
    </row>
    <row r="39" spans="1:14" s="31" customFormat="1" ht="12.75" customHeight="1">
      <c r="A39" s="200"/>
      <c r="B39" s="200"/>
      <c r="C39" s="8">
        <v>1</v>
      </c>
      <c r="D39" s="8">
        <v>144</v>
      </c>
      <c r="E39" s="7">
        <v>4</v>
      </c>
      <c r="F39" s="7">
        <v>1</v>
      </c>
      <c r="G39" s="7">
        <f t="shared" si="0"/>
        <v>4</v>
      </c>
      <c r="H39" s="160"/>
      <c r="I39" s="84"/>
      <c r="J39" s="7">
        <v>15</v>
      </c>
      <c r="K39" s="183"/>
      <c r="L39" s="104" t="s">
        <v>113</v>
      </c>
      <c r="M39" s="104" t="s">
        <v>89</v>
      </c>
      <c r="N39" s="36"/>
    </row>
    <row r="40" spans="1:13" ht="12.75" customHeight="1">
      <c r="A40" s="161" t="s">
        <v>45</v>
      </c>
      <c r="B40" s="265" t="s">
        <v>46</v>
      </c>
      <c r="C40" s="93">
        <v>1</v>
      </c>
      <c r="D40" s="93">
        <v>144</v>
      </c>
      <c r="E40" s="93">
        <v>4</v>
      </c>
      <c r="F40" s="93">
        <v>1</v>
      </c>
      <c r="G40" s="93">
        <f>F40*E40</f>
        <v>4</v>
      </c>
      <c r="H40" s="266">
        <f>SUM(G40:G44)</f>
        <v>16</v>
      </c>
      <c r="I40" s="83"/>
      <c r="J40" s="93">
        <v>16</v>
      </c>
      <c r="K40" s="193">
        <f>SUM(J40:J44)</f>
        <v>74</v>
      </c>
      <c r="L40" s="112" t="s">
        <v>119</v>
      </c>
      <c r="M40" s="97" t="s">
        <v>116</v>
      </c>
    </row>
    <row r="41" spans="1:13" ht="12.75">
      <c r="A41" s="203"/>
      <c r="B41" s="169"/>
      <c r="C41" s="91">
        <v>2</v>
      </c>
      <c r="D41" s="91">
        <v>72</v>
      </c>
      <c r="E41" s="92">
        <v>2</v>
      </c>
      <c r="F41" s="92">
        <v>1</v>
      </c>
      <c r="G41" s="92">
        <f>F41*E41</f>
        <v>2</v>
      </c>
      <c r="H41" s="267"/>
      <c r="I41" s="83"/>
      <c r="J41" s="92">
        <v>15</v>
      </c>
      <c r="K41" s="194"/>
      <c r="L41" s="113" t="s">
        <v>73</v>
      </c>
      <c r="M41" s="97"/>
    </row>
    <row r="42" spans="1:13" ht="12.75">
      <c r="A42" s="203"/>
      <c r="B42" s="169"/>
      <c r="C42" s="91">
        <v>2</v>
      </c>
      <c r="D42" s="91">
        <v>72</v>
      </c>
      <c r="E42" s="92">
        <v>2</v>
      </c>
      <c r="F42" s="92">
        <v>1</v>
      </c>
      <c r="G42" s="92">
        <f>F42*E42</f>
        <v>2</v>
      </c>
      <c r="H42" s="267"/>
      <c r="I42" s="83"/>
      <c r="J42" s="92">
        <v>13</v>
      </c>
      <c r="K42" s="194"/>
      <c r="L42" s="113" t="s">
        <v>74</v>
      </c>
      <c r="M42" s="97"/>
    </row>
    <row r="43" spans="1:13" ht="12.75">
      <c r="A43" s="203"/>
      <c r="B43" s="169"/>
      <c r="C43" s="91">
        <v>3</v>
      </c>
      <c r="D43" s="91">
        <v>144</v>
      </c>
      <c r="E43" s="92">
        <v>4</v>
      </c>
      <c r="F43" s="92">
        <v>1</v>
      </c>
      <c r="G43" s="92">
        <f>F43*E43</f>
        <v>4</v>
      </c>
      <c r="H43" s="267"/>
      <c r="I43" s="83"/>
      <c r="J43" s="92">
        <v>15</v>
      </c>
      <c r="K43" s="194"/>
      <c r="L43" s="113" t="s">
        <v>104</v>
      </c>
      <c r="M43" s="97" t="s">
        <v>120</v>
      </c>
    </row>
    <row r="44" spans="1:13" ht="13.5" customHeight="1">
      <c r="A44" s="203"/>
      <c r="B44" s="169"/>
      <c r="C44" s="91">
        <v>3</v>
      </c>
      <c r="D44" s="91">
        <v>144</v>
      </c>
      <c r="E44" s="92">
        <v>4</v>
      </c>
      <c r="F44" s="92">
        <v>1</v>
      </c>
      <c r="G44" s="92">
        <f>F44*E44</f>
        <v>4</v>
      </c>
      <c r="H44" s="267"/>
      <c r="I44" s="83"/>
      <c r="J44" s="92">
        <v>15</v>
      </c>
      <c r="K44" s="195"/>
      <c r="L44" s="113" t="s">
        <v>121</v>
      </c>
      <c r="M44" s="104" t="s">
        <v>120</v>
      </c>
    </row>
    <row r="45" spans="1:14" s="31" customFormat="1" ht="12.75">
      <c r="A45" s="166" t="s">
        <v>48</v>
      </c>
      <c r="B45" s="162" t="s">
        <v>49</v>
      </c>
      <c r="C45" s="61">
        <v>2</v>
      </c>
      <c r="D45" s="61">
        <v>216</v>
      </c>
      <c r="E45" s="19">
        <v>6</v>
      </c>
      <c r="F45" s="19">
        <v>1</v>
      </c>
      <c r="G45" s="7">
        <f t="shared" si="0"/>
        <v>6</v>
      </c>
      <c r="H45" s="163">
        <f>SUM(G45:G48)</f>
        <v>22</v>
      </c>
      <c r="I45" s="7"/>
      <c r="J45" s="19">
        <v>10</v>
      </c>
      <c r="K45" s="165">
        <f>SUM(J45:J48)</f>
        <v>45</v>
      </c>
      <c r="L45" s="104" t="s">
        <v>65</v>
      </c>
      <c r="M45" s="104"/>
      <c r="N45" s="33"/>
    </row>
    <row r="46" spans="1:14" s="31" customFormat="1" ht="12.75">
      <c r="A46" s="187"/>
      <c r="B46" s="187"/>
      <c r="C46" s="60" t="s">
        <v>28</v>
      </c>
      <c r="D46" s="17">
        <v>216</v>
      </c>
      <c r="E46" s="23">
        <v>6</v>
      </c>
      <c r="F46" s="23">
        <v>1</v>
      </c>
      <c r="G46" s="7">
        <f t="shared" si="0"/>
        <v>6</v>
      </c>
      <c r="H46" s="189"/>
      <c r="I46" s="7"/>
      <c r="J46" s="23">
        <v>11</v>
      </c>
      <c r="K46" s="191"/>
      <c r="L46" s="104" t="s">
        <v>78</v>
      </c>
      <c r="M46" s="104"/>
      <c r="N46" s="33"/>
    </row>
    <row r="47" spans="1:13" s="31" customFormat="1" ht="12.75" customHeight="1">
      <c r="A47" s="187"/>
      <c r="B47" s="187"/>
      <c r="C47" s="19">
        <v>2</v>
      </c>
      <c r="D47" s="19">
        <v>216</v>
      </c>
      <c r="E47" s="19">
        <v>6</v>
      </c>
      <c r="F47" s="19">
        <v>1</v>
      </c>
      <c r="G47" s="7">
        <f t="shared" si="0"/>
        <v>6</v>
      </c>
      <c r="H47" s="189"/>
      <c r="I47" s="7"/>
      <c r="J47" s="19">
        <v>11</v>
      </c>
      <c r="K47" s="191"/>
      <c r="L47" s="104" t="s">
        <v>75</v>
      </c>
      <c r="M47" s="97"/>
    </row>
    <row r="48" spans="1:13" s="31" customFormat="1" ht="12.75">
      <c r="A48" s="188"/>
      <c r="B48" s="188"/>
      <c r="C48" s="17">
        <v>3</v>
      </c>
      <c r="D48" s="17">
        <v>144</v>
      </c>
      <c r="E48" s="17">
        <v>4</v>
      </c>
      <c r="F48" s="17">
        <v>1</v>
      </c>
      <c r="G48" s="7">
        <f t="shared" si="0"/>
        <v>4</v>
      </c>
      <c r="H48" s="190"/>
      <c r="I48" s="17"/>
      <c r="J48" s="23">
        <v>13</v>
      </c>
      <c r="K48" s="192"/>
      <c r="L48" s="104" t="s">
        <v>67</v>
      </c>
      <c r="M48" s="97"/>
    </row>
    <row r="49" spans="1:13" s="31" customFormat="1" ht="12.75">
      <c r="A49" s="176" t="s">
        <v>114</v>
      </c>
      <c r="B49" s="178" t="s">
        <v>115</v>
      </c>
      <c r="C49" s="17">
        <v>2</v>
      </c>
      <c r="D49" s="17">
        <v>144</v>
      </c>
      <c r="E49" s="17">
        <v>4</v>
      </c>
      <c r="F49" s="17">
        <v>1</v>
      </c>
      <c r="G49" s="7">
        <v>4</v>
      </c>
      <c r="H49" s="180">
        <f>SUM(G49:G50)</f>
        <v>8</v>
      </c>
      <c r="I49" s="17"/>
      <c r="J49" s="23">
        <v>17</v>
      </c>
      <c r="K49" s="182">
        <f>SUM(J49:J50)</f>
        <v>35</v>
      </c>
      <c r="L49" s="104" t="s">
        <v>77</v>
      </c>
      <c r="M49" s="97"/>
    </row>
    <row r="50" spans="1:13" s="31" customFormat="1" ht="12.75">
      <c r="A50" s="177"/>
      <c r="B50" s="179"/>
      <c r="C50" s="17">
        <v>3</v>
      </c>
      <c r="D50" s="17">
        <v>144</v>
      </c>
      <c r="E50" s="17">
        <v>4</v>
      </c>
      <c r="F50" s="17">
        <v>1</v>
      </c>
      <c r="G50" s="7">
        <v>4</v>
      </c>
      <c r="H50" s="181"/>
      <c r="I50" s="17"/>
      <c r="J50" s="23">
        <v>18</v>
      </c>
      <c r="K50" s="164"/>
      <c r="L50" s="104" t="s">
        <v>76</v>
      </c>
      <c r="M50" s="97"/>
    </row>
    <row r="51" spans="1:13" s="31" customFormat="1" ht="12.75">
      <c r="A51" s="166" t="s">
        <v>48</v>
      </c>
      <c r="B51" s="155" t="s">
        <v>50</v>
      </c>
      <c r="C51" s="8">
        <v>2</v>
      </c>
      <c r="D51" s="8">
        <v>144</v>
      </c>
      <c r="E51" s="7">
        <v>4</v>
      </c>
      <c r="F51" s="7">
        <v>1</v>
      </c>
      <c r="G51" s="7">
        <f t="shared" si="0"/>
        <v>4</v>
      </c>
      <c r="H51" s="180">
        <f>SUM(G51:G54)</f>
        <v>22</v>
      </c>
      <c r="I51" s="7"/>
      <c r="J51" s="7">
        <v>10</v>
      </c>
      <c r="K51" s="165">
        <f>SUM(J51:J54)</f>
        <v>45</v>
      </c>
      <c r="L51" s="104" t="s">
        <v>64</v>
      </c>
      <c r="M51" s="97"/>
    </row>
    <row r="52" spans="1:13" s="31" customFormat="1" ht="12.75" customHeight="1">
      <c r="A52" s="187"/>
      <c r="B52" s="196"/>
      <c r="C52" s="8">
        <v>2</v>
      </c>
      <c r="D52" s="8">
        <v>216</v>
      </c>
      <c r="E52" s="7">
        <v>6</v>
      </c>
      <c r="F52" s="7">
        <v>1</v>
      </c>
      <c r="G52" s="7">
        <f t="shared" si="0"/>
        <v>6</v>
      </c>
      <c r="H52" s="189"/>
      <c r="I52" s="7"/>
      <c r="J52" s="7">
        <v>11</v>
      </c>
      <c r="K52" s="191"/>
      <c r="L52" s="104" t="s">
        <v>66</v>
      </c>
      <c r="M52" s="97"/>
    </row>
    <row r="53" spans="1:13" s="31" customFormat="1" ht="12.75" customHeight="1">
      <c r="A53" s="187"/>
      <c r="B53" s="196"/>
      <c r="C53" s="8">
        <v>3</v>
      </c>
      <c r="D53" s="8">
        <v>216</v>
      </c>
      <c r="E53" s="7">
        <v>6</v>
      </c>
      <c r="F53" s="7">
        <v>1</v>
      </c>
      <c r="G53" s="7">
        <f t="shared" si="0"/>
        <v>6</v>
      </c>
      <c r="H53" s="189"/>
      <c r="I53" s="7">
        <v>6</v>
      </c>
      <c r="J53" s="7">
        <v>11</v>
      </c>
      <c r="K53" s="191"/>
      <c r="L53" s="104" t="s">
        <v>70</v>
      </c>
      <c r="M53" s="97"/>
    </row>
    <row r="54" spans="1:14" s="37" customFormat="1" ht="12.75" customHeight="1">
      <c r="A54" s="188"/>
      <c r="B54" s="207"/>
      <c r="C54" s="8">
        <v>4</v>
      </c>
      <c r="D54" s="8">
        <v>216</v>
      </c>
      <c r="E54" s="7">
        <v>6</v>
      </c>
      <c r="F54" s="7">
        <v>1</v>
      </c>
      <c r="G54" s="7">
        <f t="shared" si="0"/>
        <v>6</v>
      </c>
      <c r="H54" s="190"/>
      <c r="I54" s="7"/>
      <c r="J54" s="7">
        <v>13</v>
      </c>
      <c r="K54" s="192"/>
      <c r="L54" s="104" t="s">
        <v>63</v>
      </c>
      <c r="M54" s="97"/>
      <c r="N54" s="31"/>
    </row>
    <row r="55" spans="1:14" ht="15" customHeight="1">
      <c r="A55" s="161" t="s">
        <v>107</v>
      </c>
      <c r="B55" s="145" t="s">
        <v>49</v>
      </c>
      <c r="C55" s="147">
        <v>1</v>
      </c>
      <c r="D55" s="147">
        <v>72</v>
      </c>
      <c r="E55" s="148">
        <v>2</v>
      </c>
      <c r="F55" s="148">
        <v>1</v>
      </c>
      <c r="G55" s="148">
        <v>2</v>
      </c>
      <c r="H55" s="108">
        <f>SUM(G55:G55)</f>
        <v>2</v>
      </c>
      <c r="I55" s="149"/>
      <c r="J55" s="148">
        <v>19</v>
      </c>
      <c r="K55" s="108">
        <f>J55</f>
        <v>19</v>
      </c>
      <c r="L55" s="97" t="s">
        <v>70</v>
      </c>
      <c r="M55" s="97" t="s">
        <v>125</v>
      </c>
      <c r="N55" s="31"/>
    </row>
    <row r="56" spans="1:13" ht="18" customHeight="1">
      <c r="A56" s="197"/>
      <c r="B56" s="145" t="s">
        <v>50</v>
      </c>
      <c r="C56" s="147">
        <v>1</v>
      </c>
      <c r="D56" s="147">
        <v>72</v>
      </c>
      <c r="E56" s="148">
        <v>2</v>
      </c>
      <c r="F56" s="148">
        <v>1</v>
      </c>
      <c r="G56" s="148">
        <v>2</v>
      </c>
      <c r="H56" s="108">
        <f>SUM(G56:G56)</f>
        <v>2</v>
      </c>
      <c r="I56" s="149"/>
      <c r="J56" s="148">
        <v>12</v>
      </c>
      <c r="K56" s="108">
        <f>J56</f>
        <v>12</v>
      </c>
      <c r="L56" s="97" t="s">
        <v>63</v>
      </c>
      <c r="M56" s="97" t="s">
        <v>125</v>
      </c>
    </row>
    <row r="57" spans="1:13" ht="17.25" customHeight="1">
      <c r="A57" s="197"/>
      <c r="B57" s="146" t="s">
        <v>123</v>
      </c>
      <c r="C57" s="105">
        <v>1</v>
      </c>
      <c r="D57" s="105">
        <v>72</v>
      </c>
      <c r="E57" s="106">
        <v>2</v>
      </c>
      <c r="F57" s="106">
        <v>1</v>
      </c>
      <c r="G57" s="106">
        <v>2</v>
      </c>
      <c r="H57" s="107">
        <v>2</v>
      </c>
      <c r="I57" s="106"/>
      <c r="J57" s="141">
        <v>11</v>
      </c>
      <c r="K57" s="108">
        <f>J57</f>
        <v>11</v>
      </c>
      <c r="L57" s="97" t="s">
        <v>70</v>
      </c>
      <c r="M57" s="97" t="s">
        <v>125</v>
      </c>
    </row>
    <row r="58" spans="1:13" ht="13.5" customHeight="1">
      <c r="A58" s="153" t="s">
        <v>47</v>
      </c>
      <c r="B58" s="155" t="s">
        <v>39</v>
      </c>
      <c r="C58" s="127">
        <v>1</v>
      </c>
      <c r="D58" s="127">
        <v>36</v>
      </c>
      <c r="E58" s="39">
        <v>1</v>
      </c>
      <c r="F58" s="7">
        <v>1</v>
      </c>
      <c r="G58" s="7">
        <v>1</v>
      </c>
      <c r="H58" s="157">
        <f>SUM(G58:G59)</f>
        <v>2</v>
      </c>
      <c r="I58" s="7"/>
      <c r="J58" s="7">
        <v>24</v>
      </c>
      <c r="K58" s="159">
        <f>SUM(J58:J59)</f>
        <v>59</v>
      </c>
      <c r="L58" s="97" t="s">
        <v>76</v>
      </c>
      <c r="M58" s="97"/>
    </row>
    <row r="59" spans="1:13" ht="12.75" customHeight="1">
      <c r="A59" s="154"/>
      <c r="B59" s="156"/>
      <c r="C59" s="127">
        <v>1</v>
      </c>
      <c r="D59" s="127">
        <v>36</v>
      </c>
      <c r="E59" s="39">
        <v>1</v>
      </c>
      <c r="F59" s="7">
        <v>1</v>
      </c>
      <c r="G59" s="7">
        <v>1</v>
      </c>
      <c r="H59" s="158"/>
      <c r="I59" s="7"/>
      <c r="J59" s="7">
        <v>35</v>
      </c>
      <c r="K59" s="160"/>
      <c r="L59" s="97" t="s">
        <v>77</v>
      </c>
      <c r="M59" s="97"/>
    </row>
    <row r="60" spans="1:14" s="37" customFormat="1" ht="13.5" customHeight="1">
      <c r="A60" s="40" t="s">
        <v>72</v>
      </c>
      <c r="B60" s="32" t="s">
        <v>40</v>
      </c>
      <c r="C60" s="8">
        <v>3</v>
      </c>
      <c r="D60" s="8">
        <v>72</v>
      </c>
      <c r="E60" s="7">
        <v>2</v>
      </c>
      <c r="F60" s="48">
        <v>1</v>
      </c>
      <c r="G60" s="48">
        <f>F60*E60</f>
        <v>2</v>
      </c>
      <c r="H60" s="57">
        <f>SUM(G60)</f>
        <v>2</v>
      </c>
      <c r="I60" s="48"/>
      <c r="J60" s="48">
        <v>9</v>
      </c>
      <c r="K60" s="58">
        <f>SUM(J60)</f>
        <v>9</v>
      </c>
      <c r="L60" s="104" t="s">
        <v>70</v>
      </c>
      <c r="M60" s="114"/>
      <c r="N60" s="36"/>
    </row>
    <row r="61" spans="1:14" s="37" customFormat="1" ht="30" customHeight="1">
      <c r="A61" s="128" t="s">
        <v>144</v>
      </c>
      <c r="B61" s="129" t="s">
        <v>145</v>
      </c>
      <c r="C61" s="130">
        <v>2</v>
      </c>
      <c r="D61" s="130">
        <v>72</v>
      </c>
      <c r="E61" s="131">
        <v>2</v>
      </c>
      <c r="F61" s="132">
        <v>1</v>
      </c>
      <c r="G61" s="132">
        <f>E61</f>
        <v>2</v>
      </c>
      <c r="H61" s="133">
        <f>SUM(G61)</f>
        <v>2</v>
      </c>
      <c r="I61" s="132"/>
      <c r="J61" s="132">
        <v>10</v>
      </c>
      <c r="K61" s="134">
        <f>SUM(J61)</f>
        <v>10</v>
      </c>
      <c r="L61" s="104" t="s">
        <v>63</v>
      </c>
      <c r="M61" s="104" t="s">
        <v>125</v>
      </c>
      <c r="N61" s="36"/>
    </row>
    <row r="62" spans="1:14" s="37" customFormat="1" ht="12.75" customHeight="1">
      <c r="A62" s="178" t="s">
        <v>47</v>
      </c>
      <c r="B62" s="155" t="s">
        <v>79</v>
      </c>
      <c r="C62" s="8">
        <v>1</v>
      </c>
      <c r="D62" s="8">
        <v>36</v>
      </c>
      <c r="E62" s="7">
        <v>1</v>
      </c>
      <c r="F62" s="7">
        <v>1</v>
      </c>
      <c r="G62" s="7">
        <f t="shared" si="0"/>
        <v>1</v>
      </c>
      <c r="H62" s="157">
        <f>SUM(G62:G68)</f>
        <v>7</v>
      </c>
      <c r="I62" s="7"/>
      <c r="J62" s="7">
        <v>15</v>
      </c>
      <c r="K62" s="159">
        <f>SUM(J62:J68)</f>
        <v>80</v>
      </c>
      <c r="L62" s="104" t="s">
        <v>91</v>
      </c>
      <c r="M62" s="114"/>
      <c r="N62" s="36"/>
    </row>
    <row r="63" spans="1:14" s="31" customFormat="1" ht="12.75" customHeight="1">
      <c r="A63" s="187"/>
      <c r="B63" s="196"/>
      <c r="C63" s="8">
        <v>1</v>
      </c>
      <c r="D63" s="8">
        <v>36</v>
      </c>
      <c r="E63" s="7">
        <v>1</v>
      </c>
      <c r="F63" s="7">
        <v>1</v>
      </c>
      <c r="G63" s="7">
        <f t="shared" si="0"/>
        <v>1</v>
      </c>
      <c r="H63" s="157"/>
      <c r="I63" s="7"/>
      <c r="J63" s="7">
        <v>14</v>
      </c>
      <c r="K63" s="159"/>
      <c r="L63" s="104" t="s">
        <v>92</v>
      </c>
      <c r="M63" s="114"/>
      <c r="N63" s="36"/>
    </row>
    <row r="64" spans="1:14" s="31" customFormat="1" ht="12.75" customHeight="1">
      <c r="A64" s="187"/>
      <c r="B64" s="196"/>
      <c r="C64" s="8">
        <v>1</v>
      </c>
      <c r="D64" s="8">
        <v>36</v>
      </c>
      <c r="E64" s="7">
        <v>1</v>
      </c>
      <c r="F64" s="7">
        <v>1</v>
      </c>
      <c r="G64" s="7">
        <f t="shared" si="0"/>
        <v>1</v>
      </c>
      <c r="H64" s="157"/>
      <c r="I64" s="7"/>
      <c r="J64" s="7">
        <v>11</v>
      </c>
      <c r="K64" s="159"/>
      <c r="L64" s="104" t="s">
        <v>93</v>
      </c>
      <c r="M64" s="114"/>
      <c r="N64" s="36"/>
    </row>
    <row r="65" spans="1:14" s="31" customFormat="1" ht="12.75" customHeight="1">
      <c r="A65" s="187"/>
      <c r="B65" s="196"/>
      <c r="C65" s="8">
        <v>1</v>
      </c>
      <c r="D65" s="8">
        <v>36</v>
      </c>
      <c r="E65" s="7">
        <v>1</v>
      </c>
      <c r="F65" s="7">
        <v>1</v>
      </c>
      <c r="G65" s="7">
        <f t="shared" si="0"/>
        <v>1</v>
      </c>
      <c r="H65" s="157"/>
      <c r="I65" s="7"/>
      <c r="J65" s="7">
        <v>10</v>
      </c>
      <c r="K65" s="159"/>
      <c r="L65" s="104" t="s">
        <v>131</v>
      </c>
      <c r="M65" s="114"/>
      <c r="N65" s="36"/>
    </row>
    <row r="66" spans="1:14" s="31" customFormat="1" ht="12.75" customHeight="1">
      <c r="A66" s="187"/>
      <c r="B66" s="196"/>
      <c r="C66" s="8">
        <v>1</v>
      </c>
      <c r="D66" s="8">
        <v>36</v>
      </c>
      <c r="E66" s="7">
        <v>1</v>
      </c>
      <c r="F66" s="7">
        <v>1</v>
      </c>
      <c r="G66" s="7">
        <f t="shared" si="0"/>
        <v>1</v>
      </c>
      <c r="H66" s="157"/>
      <c r="I66" s="7"/>
      <c r="J66" s="7">
        <v>11</v>
      </c>
      <c r="K66" s="159"/>
      <c r="L66" s="104" t="s">
        <v>132</v>
      </c>
      <c r="M66" s="114"/>
      <c r="N66" s="36"/>
    </row>
    <row r="67" spans="1:14" s="31" customFormat="1" ht="12.75" customHeight="1">
      <c r="A67" s="187"/>
      <c r="B67" s="196"/>
      <c r="C67" s="8">
        <v>1</v>
      </c>
      <c r="D67" s="8">
        <v>36</v>
      </c>
      <c r="E67" s="7">
        <v>1</v>
      </c>
      <c r="F67" s="7">
        <v>1</v>
      </c>
      <c r="G67" s="7">
        <f t="shared" si="0"/>
        <v>1</v>
      </c>
      <c r="H67" s="157"/>
      <c r="I67" s="7"/>
      <c r="J67" s="7">
        <v>11</v>
      </c>
      <c r="K67" s="159"/>
      <c r="L67" s="104" t="s">
        <v>133</v>
      </c>
      <c r="M67" s="114"/>
      <c r="N67" s="36"/>
    </row>
    <row r="68" spans="1:14" s="31" customFormat="1" ht="12.75" customHeight="1">
      <c r="A68" s="187"/>
      <c r="B68" s="196"/>
      <c r="C68" s="8">
        <v>1</v>
      </c>
      <c r="D68" s="8">
        <v>36</v>
      </c>
      <c r="E68" s="7">
        <v>1</v>
      </c>
      <c r="F68" s="7">
        <v>1</v>
      </c>
      <c r="G68" s="7">
        <f t="shared" si="0"/>
        <v>1</v>
      </c>
      <c r="H68" s="157"/>
      <c r="I68" s="7"/>
      <c r="J68" s="7">
        <v>8</v>
      </c>
      <c r="K68" s="159"/>
      <c r="L68" s="104" t="s">
        <v>134</v>
      </c>
      <c r="M68" s="114"/>
      <c r="N68" s="36"/>
    </row>
    <row r="69" spans="1:14" s="31" customFormat="1" ht="12.75">
      <c r="A69" s="178" t="s">
        <v>51</v>
      </c>
      <c r="B69" s="155" t="s">
        <v>52</v>
      </c>
      <c r="C69" s="8">
        <v>1</v>
      </c>
      <c r="D69" s="8">
        <v>72</v>
      </c>
      <c r="E69" s="7">
        <v>2</v>
      </c>
      <c r="F69" s="7">
        <v>1</v>
      </c>
      <c r="G69" s="7">
        <f t="shared" si="0"/>
        <v>2</v>
      </c>
      <c r="H69" s="180">
        <f>SUM(G69:G74)</f>
        <v>18</v>
      </c>
      <c r="I69" s="7"/>
      <c r="J69" s="7">
        <v>16</v>
      </c>
      <c r="K69" s="182">
        <f>SUM(J69:J74)</f>
        <v>89</v>
      </c>
      <c r="L69" s="104" t="s">
        <v>64</v>
      </c>
      <c r="M69" s="104" t="s">
        <v>135</v>
      </c>
      <c r="N69" s="33"/>
    </row>
    <row r="70" spans="1:14" s="31" customFormat="1" ht="12.75" customHeight="1">
      <c r="A70" s="268"/>
      <c r="B70" s="197"/>
      <c r="C70" s="8">
        <v>1</v>
      </c>
      <c r="D70" s="8">
        <v>144</v>
      </c>
      <c r="E70" s="7">
        <v>4</v>
      </c>
      <c r="F70" s="7">
        <v>1</v>
      </c>
      <c r="G70" s="7">
        <f t="shared" si="0"/>
        <v>4</v>
      </c>
      <c r="H70" s="198"/>
      <c r="I70" s="7"/>
      <c r="J70" s="7">
        <v>16</v>
      </c>
      <c r="K70" s="199"/>
      <c r="L70" s="104" t="s">
        <v>70</v>
      </c>
      <c r="M70" s="104" t="s">
        <v>136</v>
      </c>
      <c r="N70" s="33"/>
    </row>
    <row r="71" spans="1:14" s="31" customFormat="1" ht="12.75">
      <c r="A71" s="268"/>
      <c r="B71" s="197"/>
      <c r="C71" s="8">
        <v>1</v>
      </c>
      <c r="D71" s="8">
        <v>144</v>
      </c>
      <c r="E71" s="7">
        <v>4</v>
      </c>
      <c r="F71" s="7">
        <v>1</v>
      </c>
      <c r="G71" s="7">
        <f t="shared" si="0"/>
        <v>4</v>
      </c>
      <c r="H71" s="198"/>
      <c r="I71" s="7"/>
      <c r="J71" s="7">
        <v>16</v>
      </c>
      <c r="K71" s="199"/>
      <c r="L71" s="104" t="s">
        <v>66</v>
      </c>
      <c r="M71" s="104" t="s">
        <v>137</v>
      </c>
      <c r="N71" s="33"/>
    </row>
    <row r="72" spans="1:14" s="31" customFormat="1" ht="12.75">
      <c r="A72" s="268"/>
      <c r="B72" s="197"/>
      <c r="C72" s="8">
        <v>1</v>
      </c>
      <c r="D72" s="8">
        <v>144</v>
      </c>
      <c r="E72" s="7">
        <v>4</v>
      </c>
      <c r="F72" s="7">
        <v>1</v>
      </c>
      <c r="G72" s="7">
        <f t="shared" si="0"/>
        <v>4</v>
      </c>
      <c r="H72" s="198"/>
      <c r="I72" s="7"/>
      <c r="J72" s="7">
        <v>16</v>
      </c>
      <c r="K72" s="199"/>
      <c r="L72" s="104" t="s">
        <v>65</v>
      </c>
      <c r="M72" s="104" t="s">
        <v>136</v>
      </c>
      <c r="N72" s="33"/>
    </row>
    <row r="73" spans="1:14" s="31" customFormat="1" ht="12.75" customHeight="1">
      <c r="A73" s="268"/>
      <c r="B73" s="197"/>
      <c r="C73" s="8">
        <v>2</v>
      </c>
      <c r="D73" s="8">
        <v>72</v>
      </c>
      <c r="E73" s="7">
        <v>2</v>
      </c>
      <c r="F73" s="7">
        <v>1</v>
      </c>
      <c r="G73" s="7">
        <f t="shared" si="0"/>
        <v>2</v>
      </c>
      <c r="H73" s="198"/>
      <c r="I73" s="7"/>
      <c r="J73" s="7">
        <v>15</v>
      </c>
      <c r="K73" s="199"/>
      <c r="L73" s="104" t="s">
        <v>63</v>
      </c>
      <c r="M73" s="104" t="s">
        <v>135</v>
      </c>
      <c r="N73" s="33"/>
    </row>
    <row r="74" spans="1:14" s="31" customFormat="1" ht="12.75" customHeight="1">
      <c r="A74" s="177"/>
      <c r="B74" s="156"/>
      <c r="C74" s="8">
        <v>2</v>
      </c>
      <c r="D74" s="8">
        <v>72</v>
      </c>
      <c r="E74" s="7">
        <v>2</v>
      </c>
      <c r="F74" s="7">
        <v>1</v>
      </c>
      <c r="G74" s="7">
        <f t="shared" si="0"/>
        <v>2</v>
      </c>
      <c r="H74" s="190"/>
      <c r="I74" s="7"/>
      <c r="J74" s="7">
        <v>10</v>
      </c>
      <c r="K74" s="192"/>
      <c r="L74" s="104" t="s">
        <v>78</v>
      </c>
      <c r="M74" s="104" t="s">
        <v>135</v>
      </c>
      <c r="N74" s="33"/>
    </row>
    <row r="75" spans="1:14" s="31" customFormat="1" ht="12.75" customHeight="1">
      <c r="A75" s="65" t="s">
        <v>51</v>
      </c>
      <c r="B75" s="144" t="s">
        <v>52</v>
      </c>
      <c r="C75" s="118">
        <v>1</v>
      </c>
      <c r="D75" s="118">
        <v>144</v>
      </c>
      <c r="E75" s="119">
        <v>4</v>
      </c>
      <c r="F75" s="119">
        <v>1</v>
      </c>
      <c r="G75" s="119">
        <f t="shared" si="0"/>
        <v>4</v>
      </c>
      <c r="H75" s="120">
        <f>G75</f>
        <v>4</v>
      </c>
      <c r="I75" s="119"/>
      <c r="J75" s="119">
        <v>15</v>
      </c>
      <c r="K75" s="121">
        <f>J75</f>
        <v>15</v>
      </c>
      <c r="L75" s="113" t="s">
        <v>104</v>
      </c>
      <c r="M75" s="104"/>
      <c r="N75" s="33"/>
    </row>
    <row r="76" spans="1:14" s="31" customFormat="1" ht="48" customHeight="1">
      <c r="A76" s="174" t="s">
        <v>10</v>
      </c>
      <c r="B76" s="174" t="s">
        <v>21</v>
      </c>
      <c r="C76" s="174" t="s">
        <v>23</v>
      </c>
      <c r="D76" s="174" t="s">
        <v>22</v>
      </c>
      <c r="E76" s="174" t="s">
        <v>24</v>
      </c>
      <c r="F76" s="174" t="s">
        <v>7</v>
      </c>
      <c r="G76" s="185" t="s">
        <v>25</v>
      </c>
      <c r="H76" s="186"/>
      <c r="I76" s="174" t="s">
        <v>26</v>
      </c>
      <c r="J76" s="185" t="s">
        <v>27</v>
      </c>
      <c r="K76" s="186"/>
      <c r="L76" s="33"/>
      <c r="M76" s="33"/>
      <c r="N76" s="33"/>
    </row>
    <row r="77" spans="1:14" s="31" customFormat="1" ht="53.25" customHeight="1">
      <c r="A77" s="175"/>
      <c r="B77" s="175"/>
      <c r="C77" s="175"/>
      <c r="D77" s="175"/>
      <c r="E77" s="175"/>
      <c r="F77" s="175"/>
      <c r="G77" s="143" t="s">
        <v>19</v>
      </c>
      <c r="H77" s="143" t="s">
        <v>8</v>
      </c>
      <c r="I77" s="175"/>
      <c r="J77" s="143" t="s">
        <v>19</v>
      </c>
      <c r="K77" s="143" t="s">
        <v>8</v>
      </c>
      <c r="L77" s="33"/>
      <c r="M77" s="33"/>
      <c r="N77" s="33"/>
    </row>
    <row r="78" spans="1:14" s="31" customFormat="1" ht="16.5" customHeight="1">
      <c r="A78" s="44" t="s">
        <v>94</v>
      </c>
      <c r="B78" s="85" t="s">
        <v>37</v>
      </c>
      <c r="C78" s="117">
        <v>1</v>
      </c>
      <c r="D78" s="117">
        <v>108</v>
      </c>
      <c r="E78" s="48">
        <v>3</v>
      </c>
      <c r="F78" s="48">
        <v>1</v>
      </c>
      <c r="G78" s="48">
        <f t="shared" si="0"/>
        <v>3</v>
      </c>
      <c r="H78" s="86">
        <f>G78</f>
        <v>3</v>
      </c>
      <c r="I78" s="48"/>
      <c r="J78" s="48">
        <v>14</v>
      </c>
      <c r="K78" s="87">
        <f>J78</f>
        <v>14</v>
      </c>
      <c r="L78" s="104" t="s">
        <v>63</v>
      </c>
      <c r="M78" s="104"/>
      <c r="N78" s="33"/>
    </row>
    <row r="79" spans="1:14" s="31" customFormat="1" ht="12.75">
      <c r="A79" s="161" t="s">
        <v>47</v>
      </c>
      <c r="B79" s="162" t="s">
        <v>95</v>
      </c>
      <c r="C79" s="8">
        <v>1</v>
      </c>
      <c r="D79" s="8">
        <v>36</v>
      </c>
      <c r="E79" s="7">
        <v>1</v>
      </c>
      <c r="F79" s="7">
        <v>1</v>
      </c>
      <c r="G79" s="7">
        <f t="shared" si="0"/>
        <v>1</v>
      </c>
      <c r="H79" s="163">
        <f>SUM(G79:G86)</f>
        <v>9</v>
      </c>
      <c r="I79" s="7"/>
      <c r="J79" s="7">
        <v>16</v>
      </c>
      <c r="K79" s="165">
        <f>SUM(J79:J86)</f>
        <v>134</v>
      </c>
      <c r="L79" s="104" t="s">
        <v>63</v>
      </c>
      <c r="M79" s="104"/>
      <c r="N79" s="33"/>
    </row>
    <row r="80" spans="1:14" s="31" customFormat="1" ht="12" customHeight="1">
      <c r="A80" s="200"/>
      <c r="B80" s="200"/>
      <c r="C80" s="8">
        <v>1</v>
      </c>
      <c r="D80" s="8">
        <v>36</v>
      </c>
      <c r="E80" s="7">
        <v>1</v>
      </c>
      <c r="F80" s="7">
        <v>1</v>
      </c>
      <c r="G80" s="7">
        <f t="shared" si="0"/>
        <v>1</v>
      </c>
      <c r="H80" s="191"/>
      <c r="I80" s="7"/>
      <c r="J80" s="7">
        <v>18</v>
      </c>
      <c r="K80" s="191"/>
      <c r="L80" s="104" t="s">
        <v>70</v>
      </c>
      <c r="M80" s="104"/>
      <c r="N80" s="33"/>
    </row>
    <row r="81" spans="1:14" s="31" customFormat="1" ht="12.75" customHeight="1">
      <c r="A81" s="200"/>
      <c r="B81" s="200"/>
      <c r="C81" s="8">
        <v>1</v>
      </c>
      <c r="D81" s="8">
        <v>36</v>
      </c>
      <c r="E81" s="7">
        <v>1</v>
      </c>
      <c r="F81" s="7">
        <v>1</v>
      </c>
      <c r="G81" s="7">
        <f t="shared" si="0"/>
        <v>1</v>
      </c>
      <c r="H81" s="191"/>
      <c r="I81" s="7"/>
      <c r="J81" s="7">
        <v>15</v>
      </c>
      <c r="K81" s="191"/>
      <c r="L81" s="104" t="s">
        <v>66</v>
      </c>
      <c r="M81" s="104"/>
      <c r="N81" s="33"/>
    </row>
    <row r="82" spans="1:14" s="31" customFormat="1" ht="14.25" customHeight="1">
      <c r="A82" s="200"/>
      <c r="B82" s="200"/>
      <c r="C82" s="152">
        <v>1</v>
      </c>
      <c r="D82" s="152">
        <v>36</v>
      </c>
      <c r="E82" s="152">
        <v>1</v>
      </c>
      <c r="F82" s="152">
        <v>1</v>
      </c>
      <c r="G82" s="152">
        <f t="shared" si="0"/>
        <v>1</v>
      </c>
      <c r="H82" s="191"/>
      <c r="I82" s="7"/>
      <c r="J82" s="152">
        <v>25</v>
      </c>
      <c r="K82" s="191"/>
      <c r="L82" s="104" t="s">
        <v>75</v>
      </c>
      <c r="M82" s="104"/>
      <c r="N82" s="33"/>
    </row>
    <row r="83" spans="1:14" s="37" customFormat="1" ht="13.5" customHeight="1">
      <c r="A83" s="200"/>
      <c r="B83" s="200"/>
      <c r="C83" s="152">
        <v>1</v>
      </c>
      <c r="D83" s="152">
        <v>36</v>
      </c>
      <c r="E83" s="152">
        <v>1</v>
      </c>
      <c r="F83" s="152">
        <v>1</v>
      </c>
      <c r="G83" s="152">
        <f t="shared" si="0"/>
        <v>1</v>
      </c>
      <c r="H83" s="191"/>
      <c r="I83" s="7"/>
      <c r="J83" s="152">
        <v>15</v>
      </c>
      <c r="K83" s="191"/>
      <c r="L83" s="104" t="s">
        <v>90</v>
      </c>
      <c r="M83" s="104"/>
      <c r="N83" s="33"/>
    </row>
    <row r="84" spans="1:14" s="37" customFormat="1" ht="13.5" customHeight="1">
      <c r="A84" s="200"/>
      <c r="B84" s="200"/>
      <c r="C84" s="8">
        <v>2</v>
      </c>
      <c r="D84" s="8">
        <v>36</v>
      </c>
      <c r="E84" s="7">
        <v>1</v>
      </c>
      <c r="F84" s="7">
        <v>1</v>
      </c>
      <c r="G84" s="7">
        <f>F84*E84</f>
        <v>1</v>
      </c>
      <c r="H84" s="191"/>
      <c r="I84" s="7"/>
      <c r="J84" s="7">
        <v>14</v>
      </c>
      <c r="K84" s="191"/>
      <c r="L84" s="104" t="s">
        <v>64</v>
      </c>
      <c r="M84" s="104"/>
      <c r="N84" s="33"/>
    </row>
    <row r="85" spans="1:14" s="37" customFormat="1" ht="13.5" customHeight="1">
      <c r="A85" s="200"/>
      <c r="B85" s="200"/>
      <c r="C85" s="8">
        <v>2</v>
      </c>
      <c r="D85" s="8">
        <v>36</v>
      </c>
      <c r="E85" s="7">
        <v>1</v>
      </c>
      <c r="F85" s="7">
        <v>1</v>
      </c>
      <c r="G85" s="7">
        <f>F85*E85</f>
        <v>1</v>
      </c>
      <c r="H85" s="191"/>
      <c r="I85" s="7"/>
      <c r="J85" s="7">
        <v>16</v>
      </c>
      <c r="K85" s="191"/>
      <c r="L85" s="104" t="s">
        <v>65</v>
      </c>
      <c r="M85" s="104"/>
      <c r="N85" s="33"/>
    </row>
    <row r="86" spans="1:14" s="31" customFormat="1" ht="12.75" customHeight="1">
      <c r="A86" s="201"/>
      <c r="B86" s="201"/>
      <c r="C86" s="61">
        <v>3</v>
      </c>
      <c r="D86" s="61">
        <v>72</v>
      </c>
      <c r="E86" s="19">
        <v>2</v>
      </c>
      <c r="F86" s="19">
        <v>1</v>
      </c>
      <c r="G86" s="7">
        <f t="shared" si="0"/>
        <v>2</v>
      </c>
      <c r="H86" s="192"/>
      <c r="I86" s="7"/>
      <c r="J86" s="19">
        <v>15</v>
      </c>
      <c r="K86" s="192"/>
      <c r="L86" s="104" t="s">
        <v>78</v>
      </c>
      <c r="M86" s="104"/>
      <c r="N86" s="33"/>
    </row>
    <row r="87" spans="1:14" s="31" customFormat="1" ht="12.75" customHeight="1">
      <c r="A87" s="85" t="s">
        <v>139</v>
      </c>
      <c r="B87" s="85" t="s">
        <v>140</v>
      </c>
      <c r="C87" s="61">
        <v>1</v>
      </c>
      <c r="D87" s="61">
        <v>72</v>
      </c>
      <c r="E87" s="19">
        <v>2</v>
      </c>
      <c r="F87" s="19">
        <v>1</v>
      </c>
      <c r="G87" s="7">
        <v>2</v>
      </c>
      <c r="H87" s="87">
        <f>SUM(G87)</f>
        <v>2</v>
      </c>
      <c r="I87" s="35"/>
      <c r="J87" s="19">
        <v>15</v>
      </c>
      <c r="K87" s="110">
        <f>SUM(J87)</f>
        <v>15</v>
      </c>
      <c r="L87" s="104" t="s">
        <v>63</v>
      </c>
      <c r="M87" s="104"/>
      <c r="N87" s="33"/>
    </row>
    <row r="88" spans="1:14" s="37" customFormat="1" ht="12.75" customHeight="1">
      <c r="A88" s="176" t="s">
        <v>47</v>
      </c>
      <c r="B88" s="162" t="s">
        <v>53</v>
      </c>
      <c r="C88" s="61">
        <v>1</v>
      </c>
      <c r="D88" s="61">
        <v>36</v>
      </c>
      <c r="E88" s="19">
        <v>1</v>
      </c>
      <c r="F88" s="19">
        <v>1</v>
      </c>
      <c r="G88" s="7">
        <f t="shared" si="0"/>
        <v>1</v>
      </c>
      <c r="H88" s="163">
        <f>SUM(G88:G93)</f>
        <v>6</v>
      </c>
      <c r="I88" s="35"/>
      <c r="J88" s="19">
        <v>11</v>
      </c>
      <c r="K88" s="202">
        <f>SUM(J88:J93)</f>
        <v>104</v>
      </c>
      <c r="L88" s="104" t="s">
        <v>80</v>
      </c>
      <c r="M88" s="104"/>
      <c r="N88" s="33"/>
    </row>
    <row r="89" spans="1:14" s="37" customFormat="1" ht="12.75" customHeight="1">
      <c r="A89" s="200"/>
      <c r="B89" s="200"/>
      <c r="C89" s="61">
        <v>1</v>
      </c>
      <c r="D89" s="61">
        <v>36</v>
      </c>
      <c r="E89" s="19">
        <v>1</v>
      </c>
      <c r="F89" s="19">
        <v>1</v>
      </c>
      <c r="G89" s="7">
        <f t="shared" si="0"/>
        <v>1</v>
      </c>
      <c r="H89" s="191"/>
      <c r="I89" s="35"/>
      <c r="J89" s="19">
        <v>21</v>
      </c>
      <c r="K89" s="191"/>
      <c r="L89" s="104" t="s">
        <v>81</v>
      </c>
      <c r="M89" s="104"/>
      <c r="N89" s="33"/>
    </row>
    <row r="90" spans="1:14" s="37" customFormat="1" ht="12.75" customHeight="1">
      <c r="A90" s="200"/>
      <c r="B90" s="200"/>
      <c r="C90" s="61">
        <v>1</v>
      </c>
      <c r="D90" s="61">
        <v>36</v>
      </c>
      <c r="E90" s="19">
        <v>1</v>
      </c>
      <c r="F90" s="19">
        <v>1</v>
      </c>
      <c r="G90" s="7">
        <f t="shared" si="0"/>
        <v>1</v>
      </c>
      <c r="H90" s="191"/>
      <c r="I90" s="35"/>
      <c r="J90" s="19">
        <v>8</v>
      </c>
      <c r="K90" s="191"/>
      <c r="L90" s="104" t="s">
        <v>141</v>
      </c>
      <c r="M90" s="104"/>
      <c r="N90" s="33"/>
    </row>
    <row r="91" spans="1:14" s="37" customFormat="1" ht="12.75" customHeight="1">
      <c r="A91" s="200"/>
      <c r="B91" s="200"/>
      <c r="C91" s="61">
        <v>1</v>
      </c>
      <c r="D91" s="61">
        <v>36</v>
      </c>
      <c r="E91" s="19">
        <v>1</v>
      </c>
      <c r="F91" s="19">
        <v>1</v>
      </c>
      <c r="G91" s="7">
        <v>1</v>
      </c>
      <c r="H91" s="191"/>
      <c r="I91" s="35"/>
      <c r="J91" s="19">
        <v>12</v>
      </c>
      <c r="K91" s="191"/>
      <c r="L91" s="104" t="s">
        <v>142</v>
      </c>
      <c r="M91" s="104"/>
      <c r="N91" s="33"/>
    </row>
    <row r="92" spans="1:14" s="37" customFormat="1" ht="12.75" customHeight="1">
      <c r="A92" s="200"/>
      <c r="B92" s="200"/>
      <c r="C92" s="61">
        <v>1</v>
      </c>
      <c r="D92" s="61">
        <v>36</v>
      </c>
      <c r="E92" s="19">
        <v>1</v>
      </c>
      <c r="F92" s="19">
        <v>1</v>
      </c>
      <c r="G92" s="7">
        <v>1</v>
      </c>
      <c r="H92" s="191"/>
      <c r="I92" s="35"/>
      <c r="J92" s="19">
        <v>25</v>
      </c>
      <c r="K92" s="191"/>
      <c r="L92" s="104" t="s">
        <v>82</v>
      </c>
      <c r="M92" s="104"/>
      <c r="N92" s="33"/>
    </row>
    <row r="93" spans="1:14" s="31" customFormat="1" ht="12.75">
      <c r="A93" s="200"/>
      <c r="B93" s="200"/>
      <c r="C93" s="61">
        <v>1</v>
      </c>
      <c r="D93" s="61">
        <v>36</v>
      </c>
      <c r="E93" s="19">
        <v>1</v>
      </c>
      <c r="F93" s="19">
        <v>1</v>
      </c>
      <c r="G93" s="7">
        <f t="shared" si="0"/>
        <v>1</v>
      </c>
      <c r="H93" s="191"/>
      <c r="I93" s="35"/>
      <c r="J93" s="19">
        <v>27</v>
      </c>
      <c r="K93" s="191"/>
      <c r="L93" s="104" t="s">
        <v>83</v>
      </c>
      <c r="M93" s="104"/>
      <c r="N93" s="33"/>
    </row>
    <row r="94" spans="1:14" s="31" customFormat="1" ht="12.75" customHeight="1">
      <c r="A94" s="176" t="s">
        <v>96</v>
      </c>
      <c r="B94" s="155" t="s">
        <v>55</v>
      </c>
      <c r="C94" s="8">
        <v>1</v>
      </c>
      <c r="D94" s="8">
        <v>144</v>
      </c>
      <c r="E94" s="7">
        <v>4</v>
      </c>
      <c r="F94" s="7">
        <v>1</v>
      </c>
      <c r="G94" s="7">
        <f t="shared" si="0"/>
        <v>4</v>
      </c>
      <c r="H94" s="180">
        <f>SUM(G94:G97)</f>
        <v>20</v>
      </c>
      <c r="I94" s="7">
        <v>4</v>
      </c>
      <c r="J94" s="7">
        <v>8</v>
      </c>
      <c r="K94" s="182">
        <f>SUM(J94:J97)</f>
        <v>32</v>
      </c>
      <c r="L94" s="104" t="s">
        <v>66</v>
      </c>
      <c r="M94" s="104" t="s">
        <v>87</v>
      </c>
      <c r="N94" s="33"/>
    </row>
    <row r="95" spans="1:14" s="31" customFormat="1" ht="12.75" customHeight="1">
      <c r="A95" s="200"/>
      <c r="B95" s="200"/>
      <c r="C95" s="8">
        <v>2</v>
      </c>
      <c r="D95" s="8">
        <v>216</v>
      </c>
      <c r="E95" s="7">
        <v>6</v>
      </c>
      <c r="F95" s="7">
        <v>1</v>
      </c>
      <c r="G95" s="7">
        <f t="shared" si="0"/>
        <v>6</v>
      </c>
      <c r="H95" s="189"/>
      <c r="I95" s="7">
        <v>6</v>
      </c>
      <c r="J95" s="7">
        <v>8</v>
      </c>
      <c r="K95" s="191"/>
      <c r="L95" s="104" t="s">
        <v>63</v>
      </c>
      <c r="M95" s="104" t="s">
        <v>87</v>
      </c>
      <c r="N95" s="33"/>
    </row>
    <row r="96" spans="1:14" s="31" customFormat="1" ht="13.5" customHeight="1">
      <c r="A96" s="200"/>
      <c r="B96" s="200"/>
      <c r="C96" s="8">
        <v>3</v>
      </c>
      <c r="D96" s="8">
        <v>144</v>
      </c>
      <c r="E96" s="7">
        <v>4</v>
      </c>
      <c r="F96" s="7">
        <v>1</v>
      </c>
      <c r="G96" s="7">
        <f t="shared" si="0"/>
        <v>4</v>
      </c>
      <c r="H96" s="189"/>
      <c r="I96" s="7">
        <v>4</v>
      </c>
      <c r="J96" s="7">
        <v>8</v>
      </c>
      <c r="K96" s="191"/>
      <c r="L96" s="104" t="s">
        <v>70</v>
      </c>
      <c r="M96" s="104" t="s">
        <v>88</v>
      </c>
      <c r="N96" s="33"/>
    </row>
    <row r="97" spans="1:14" s="31" customFormat="1" ht="13.5" customHeight="1">
      <c r="A97" s="201"/>
      <c r="B97" s="201"/>
      <c r="C97" s="8">
        <v>3</v>
      </c>
      <c r="D97" s="8">
        <v>216</v>
      </c>
      <c r="E97" s="7">
        <v>6</v>
      </c>
      <c r="F97" s="7">
        <v>1</v>
      </c>
      <c r="G97" s="7">
        <f t="shared" si="0"/>
        <v>6</v>
      </c>
      <c r="H97" s="190"/>
      <c r="I97" s="7">
        <v>6</v>
      </c>
      <c r="J97" s="7">
        <v>8</v>
      </c>
      <c r="K97" s="192"/>
      <c r="L97" s="104" t="s">
        <v>64</v>
      </c>
      <c r="M97" s="104" t="s">
        <v>87</v>
      </c>
      <c r="N97" s="33"/>
    </row>
    <row r="98" spans="1:14" s="31" customFormat="1" ht="15.75" customHeight="1">
      <c r="A98" s="99" t="s">
        <v>117</v>
      </c>
      <c r="B98" s="99" t="s">
        <v>55</v>
      </c>
      <c r="C98" s="8">
        <v>1</v>
      </c>
      <c r="D98" s="8">
        <v>72</v>
      </c>
      <c r="E98" s="7">
        <v>2</v>
      </c>
      <c r="F98" s="7">
        <v>1</v>
      </c>
      <c r="G98" s="7">
        <f t="shared" si="0"/>
        <v>2</v>
      </c>
      <c r="H98" s="57">
        <f>G98</f>
        <v>2</v>
      </c>
      <c r="I98" s="7">
        <v>2</v>
      </c>
      <c r="J98" s="7">
        <v>9</v>
      </c>
      <c r="K98" s="58">
        <f>J98</f>
        <v>9</v>
      </c>
      <c r="L98" s="104" t="s">
        <v>63</v>
      </c>
      <c r="M98" s="104"/>
      <c r="N98" s="33"/>
    </row>
    <row r="99" spans="1:14" s="31" customFormat="1" ht="21.75" customHeight="1">
      <c r="A99" s="65" t="s">
        <v>41</v>
      </c>
      <c r="B99" s="10" t="s">
        <v>97</v>
      </c>
      <c r="C99" s="8">
        <v>1</v>
      </c>
      <c r="D99" s="8">
        <v>36</v>
      </c>
      <c r="E99" s="7">
        <v>1</v>
      </c>
      <c r="F99" s="7">
        <v>1</v>
      </c>
      <c r="G99" s="7">
        <f t="shared" si="0"/>
        <v>1</v>
      </c>
      <c r="H99" s="57">
        <f>G100</f>
        <v>1</v>
      </c>
      <c r="I99" s="35"/>
      <c r="J99" s="7">
        <v>8</v>
      </c>
      <c r="K99" s="58">
        <f>J99</f>
        <v>8</v>
      </c>
      <c r="L99" s="104" t="s">
        <v>63</v>
      </c>
      <c r="M99" s="104"/>
      <c r="N99" s="33"/>
    </row>
    <row r="100" spans="1:14" s="31" customFormat="1" ht="15" customHeight="1">
      <c r="A100" s="46" t="s">
        <v>41</v>
      </c>
      <c r="B100" s="45" t="s">
        <v>84</v>
      </c>
      <c r="C100" s="8">
        <v>4</v>
      </c>
      <c r="D100" s="8">
        <v>36</v>
      </c>
      <c r="E100" s="7">
        <v>1</v>
      </c>
      <c r="F100" s="7">
        <v>1</v>
      </c>
      <c r="G100" s="7">
        <f t="shared" si="0"/>
        <v>1</v>
      </c>
      <c r="H100" s="59">
        <f>G100</f>
        <v>1</v>
      </c>
      <c r="I100" s="7"/>
      <c r="J100" s="7">
        <v>9</v>
      </c>
      <c r="K100" s="39">
        <f>J100</f>
        <v>9</v>
      </c>
      <c r="L100" s="104" t="s">
        <v>64</v>
      </c>
      <c r="M100" s="104"/>
      <c r="N100" s="33"/>
    </row>
    <row r="101" spans="1:14" s="31" customFormat="1" ht="12.75" customHeight="1">
      <c r="A101" s="161" t="s">
        <v>99</v>
      </c>
      <c r="B101" s="162" t="s">
        <v>100</v>
      </c>
      <c r="C101" s="8">
        <v>1</v>
      </c>
      <c r="D101" s="8">
        <v>72</v>
      </c>
      <c r="E101" s="7">
        <v>2</v>
      </c>
      <c r="F101" s="7">
        <v>1</v>
      </c>
      <c r="G101" s="7">
        <f t="shared" si="0"/>
        <v>2</v>
      </c>
      <c r="H101" s="163">
        <f>SUM(G101:G102)</f>
        <v>4</v>
      </c>
      <c r="I101" s="7"/>
      <c r="J101" s="7">
        <v>6</v>
      </c>
      <c r="K101" s="165">
        <f>SUM(J101:J102)</f>
        <v>13</v>
      </c>
      <c r="L101" s="104" t="s">
        <v>63</v>
      </c>
      <c r="M101" s="104"/>
      <c r="N101" s="33"/>
    </row>
    <row r="102" spans="1:14" s="31" customFormat="1" ht="12.75">
      <c r="A102" s="203"/>
      <c r="B102" s="204"/>
      <c r="C102" s="8">
        <v>1</v>
      </c>
      <c r="D102" s="8">
        <v>72</v>
      </c>
      <c r="E102" s="7">
        <v>2</v>
      </c>
      <c r="F102" s="7">
        <v>1</v>
      </c>
      <c r="G102" s="7">
        <f t="shared" si="0"/>
        <v>2</v>
      </c>
      <c r="H102" s="205"/>
      <c r="I102" s="7"/>
      <c r="J102" s="7">
        <v>7</v>
      </c>
      <c r="K102" s="206"/>
      <c r="L102" s="104" t="s">
        <v>70</v>
      </c>
      <c r="M102" s="104"/>
      <c r="N102" s="33"/>
    </row>
    <row r="103" spans="1:14" s="31" customFormat="1" ht="14.25" customHeight="1">
      <c r="A103" s="178" t="s">
        <v>54</v>
      </c>
      <c r="B103" s="155" t="s">
        <v>110</v>
      </c>
      <c r="C103" s="8">
        <v>2</v>
      </c>
      <c r="D103" s="8">
        <v>108</v>
      </c>
      <c r="E103" s="7">
        <v>3</v>
      </c>
      <c r="F103" s="7">
        <v>1</v>
      </c>
      <c r="G103" s="7">
        <f aca="true" t="shared" si="1" ref="G103:G121">F103*E103</f>
        <v>3</v>
      </c>
      <c r="H103" s="180">
        <f>SUM(G103:G104)</f>
        <v>9</v>
      </c>
      <c r="I103" s="7">
        <v>3</v>
      </c>
      <c r="J103" s="7">
        <v>12</v>
      </c>
      <c r="K103" s="182">
        <f>SUM(J103:J104)</f>
        <v>24</v>
      </c>
      <c r="L103" s="104" t="s">
        <v>65</v>
      </c>
      <c r="M103" s="104"/>
      <c r="N103" s="33"/>
    </row>
    <row r="104" spans="1:14" s="31" customFormat="1" ht="15" customHeight="1">
      <c r="A104" s="187"/>
      <c r="B104" s="196"/>
      <c r="C104" s="8">
        <v>4</v>
      </c>
      <c r="D104" s="8">
        <v>216</v>
      </c>
      <c r="E104" s="7">
        <v>6</v>
      </c>
      <c r="F104" s="7">
        <v>1</v>
      </c>
      <c r="G104" s="7">
        <f t="shared" si="1"/>
        <v>6</v>
      </c>
      <c r="H104" s="198"/>
      <c r="I104" s="7">
        <v>6</v>
      </c>
      <c r="J104" s="7">
        <v>12</v>
      </c>
      <c r="K104" s="199"/>
      <c r="L104" s="104" t="s">
        <v>78</v>
      </c>
      <c r="M104" s="104" t="s">
        <v>88</v>
      </c>
      <c r="N104" s="33"/>
    </row>
    <row r="105" spans="1:13" ht="18.75" customHeight="1">
      <c r="A105" s="96" t="s">
        <v>109</v>
      </c>
      <c r="B105" s="116" t="s">
        <v>110</v>
      </c>
      <c r="C105" s="109">
        <v>1</v>
      </c>
      <c r="D105" s="109">
        <v>72</v>
      </c>
      <c r="E105" s="109">
        <v>2</v>
      </c>
      <c r="F105" s="109">
        <v>1</v>
      </c>
      <c r="G105" s="109">
        <v>2</v>
      </c>
      <c r="H105" s="109">
        <v>2</v>
      </c>
      <c r="I105" s="109">
        <v>2</v>
      </c>
      <c r="J105" s="109">
        <v>8</v>
      </c>
      <c r="K105" s="109">
        <f>J105</f>
        <v>8</v>
      </c>
      <c r="L105" s="97" t="s">
        <v>63</v>
      </c>
      <c r="M105" s="104" t="s">
        <v>125</v>
      </c>
    </row>
    <row r="106" spans="1:14" s="31" customFormat="1" ht="12.75">
      <c r="A106" s="178" t="s">
        <v>58</v>
      </c>
      <c r="B106" s="155" t="s">
        <v>57</v>
      </c>
      <c r="C106" s="8">
        <v>1</v>
      </c>
      <c r="D106" s="8">
        <v>144</v>
      </c>
      <c r="E106" s="7">
        <v>4</v>
      </c>
      <c r="F106" s="7">
        <v>1</v>
      </c>
      <c r="G106" s="7">
        <f t="shared" si="1"/>
        <v>4</v>
      </c>
      <c r="H106" s="180">
        <f>SUM(G106:G108)</f>
        <v>12</v>
      </c>
      <c r="I106" s="7"/>
      <c r="J106" s="7">
        <v>9</v>
      </c>
      <c r="K106" s="182">
        <f>SUM(J106:J108)</f>
        <v>35</v>
      </c>
      <c r="L106" s="104" t="s">
        <v>66</v>
      </c>
      <c r="M106" s="104"/>
      <c r="N106" s="33"/>
    </row>
    <row r="107" spans="1:14" s="31" customFormat="1" ht="12.75">
      <c r="A107" s="187"/>
      <c r="B107" s="196"/>
      <c r="C107" s="8">
        <v>2</v>
      </c>
      <c r="D107" s="8">
        <v>144</v>
      </c>
      <c r="E107" s="7">
        <v>4</v>
      </c>
      <c r="F107" s="7">
        <v>1</v>
      </c>
      <c r="G107" s="7">
        <f t="shared" si="1"/>
        <v>4</v>
      </c>
      <c r="H107" s="189"/>
      <c r="I107" s="7"/>
      <c r="J107" s="7">
        <v>15</v>
      </c>
      <c r="K107" s="191"/>
      <c r="L107" s="104" t="s">
        <v>70</v>
      </c>
      <c r="M107" s="104"/>
      <c r="N107" s="33"/>
    </row>
    <row r="108" spans="1:14" s="31" customFormat="1" ht="12.75" customHeight="1">
      <c r="A108" s="188"/>
      <c r="B108" s="207"/>
      <c r="C108" s="8">
        <v>3</v>
      </c>
      <c r="D108" s="8">
        <v>144</v>
      </c>
      <c r="E108" s="7">
        <v>4</v>
      </c>
      <c r="F108" s="7">
        <v>1</v>
      </c>
      <c r="G108" s="7">
        <f t="shared" si="1"/>
        <v>4</v>
      </c>
      <c r="H108" s="190"/>
      <c r="I108" s="7"/>
      <c r="J108" s="7">
        <v>11</v>
      </c>
      <c r="K108" s="192"/>
      <c r="L108" s="104" t="s">
        <v>63</v>
      </c>
      <c r="M108" s="104"/>
      <c r="N108" s="33"/>
    </row>
    <row r="109" spans="1:14" s="31" customFormat="1" ht="12.75" customHeight="1">
      <c r="A109" s="178" t="s">
        <v>56</v>
      </c>
      <c r="B109" s="155" t="s">
        <v>101</v>
      </c>
      <c r="C109" s="8">
        <v>2</v>
      </c>
      <c r="D109" s="8">
        <v>144</v>
      </c>
      <c r="E109" s="7">
        <v>4</v>
      </c>
      <c r="F109" s="7">
        <v>1</v>
      </c>
      <c r="G109" s="7">
        <f>E109</f>
        <v>4</v>
      </c>
      <c r="H109" s="180">
        <f>SUM(G109:G110)</f>
        <v>8</v>
      </c>
      <c r="I109" s="7"/>
      <c r="J109" s="7">
        <v>20</v>
      </c>
      <c r="K109" s="182">
        <f>SUM(J109:J110)</f>
        <v>34</v>
      </c>
      <c r="L109" s="104" t="s">
        <v>66</v>
      </c>
      <c r="M109" s="104"/>
      <c r="N109" s="33"/>
    </row>
    <row r="110" spans="1:14" s="31" customFormat="1" ht="12.75">
      <c r="A110" s="187"/>
      <c r="B110" s="200"/>
      <c r="C110" s="8">
        <v>3</v>
      </c>
      <c r="D110" s="8">
        <v>144</v>
      </c>
      <c r="E110" s="7">
        <v>4</v>
      </c>
      <c r="F110" s="7">
        <v>1</v>
      </c>
      <c r="G110" s="7">
        <f t="shared" si="1"/>
        <v>4</v>
      </c>
      <c r="H110" s="189"/>
      <c r="I110" s="7"/>
      <c r="J110" s="7">
        <v>14</v>
      </c>
      <c r="K110" s="199"/>
      <c r="L110" s="104" t="s">
        <v>64</v>
      </c>
      <c r="M110" s="104"/>
      <c r="N110" s="33"/>
    </row>
    <row r="111" spans="1:14" s="31" customFormat="1" ht="12.75">
      <c r="A111" s="166" t="s">
        <v>56</v>
      </c>
      <c r="B111" s="168" t="s">
        <v>101</v>
      </c>
      <c r="C111" s="118">
        <v>1</v>
      </c>
      <c r="D111" s="118">
        <v>72</v>
      </c>
      <c r="E111" s="119">
        <v>2</v>
      </c>
      <c r="F111" s="119">
        <v>1</v>
      </c>
      <c r="G111" s="119">
        <f t="shared" si="1"/>
        <v>2</v>
      </c>
      <c r="H111" s="209">
        <f>SUM(G111:G112)</f>
        <v>4</v>
      </c>
      <c r="I111" s="119"/>
      <c r="J111" s="119">
        <v>20</v>
      </c>
      <c r="K111" s="208">
        <f>SUM(J111:J112)</f>
        <v>39</v>
      </c>
      <c r="L111" s="104" t="s">
        <v>63</v>
      </c>
      <c r="M111" s="104"/>
      <c r="N111" s="33"/>
    </row>
    <row r="112" spans="1:14" s="31" customFormat="1" ht="12.75">
      <c r="A112" s="167"/>
      <c r="B112" s="169"/>
      <c r="C112" s="118">
        <v>1</v>
      </c>
      <c r="D112" s="118">
        <v>72</v>
      </c>
      <c r="E112" s="119">
        <v>2</v>
      </c>
      <c r="F112" s="119">
        <v>1</v>
      </c>
      <c r="G112" s="119">
        <f t="shared" si="1"/>
        <v>2</v>
      </c>
      <c r="H112" s="210"/>
      <c r="I112" s="119"/>
      <c r="J112" s="119">
        <v>19</v>
      </c>
      <c r="K112" s="208"/>
      <c r="L112" s="104" t="s">
        <v>70</v>
      </c>
      <c r="M112" s="104"/>
      <c r="N112" s="33"/>
    </row>
    <row r="113" spans="1:14" s="31" customFormat="1" ht="12.75">
      <c r="A113" s="161" t="s">
        <v>102</v>
      </c>
      <c r="B113" s="162" t="s">
        <v>59</v>
      </c>
      <c r="C113" s="8">
        <v>1</v>
      </c>
      <c r="D113" s="8">
        <v>144</v>
      </c>
      <c r="E113" s="7">
        <v>4</v>
      </c>
      <c r="F113" s="7">
        <v>1</v>
      </c>
      <c r="G113" s="7">
        <f t="shared" si="1"/>
        <v>4</v>
      </c>
      <c r="H113" s="163">
        <f>SUM(G113:G114)</f>
        <v>10</v>
      </c>
      <c r="I113" s="7"/>
      <c r="J113" s="7">
        <v>20</v>
      </c>
      <c r="K113" s="165">
        <f>SUM(J113:J114)</f>
        <v>48</v>
      </c>
      <c r="L113" s="104" t="s">
        <v>63</v>
      </c>
      <c r="M113" s="104"/>
      <c r="N113" s="33"/>
    </row>
    <row r="114" spans="1:14" s="31" customFormat="1" ht="12.75">
      <c r="A114" s="156"/>
      <c r="B114" s="156"/>
      <c r="C114" s="8">
        <v>2</v>
      </c>
      <c r="D114" s="8">
        <v>216</v>
      </c>
      <c r="E114" s="7">
        <v>6</v>
      </c>
      <c r="F114" s="7">
        <v>1</v>
      </c>
      <c r="G114" s="7">
        <f t="shared" si="1"/>
        <v>6</v>
      </c>
      <c r="H114" s="164"/>
      <c r="I114" s="39"/>
      <c r="J114" s="39">
        <v>28</v>
      </c>
      <c r="K114" s="164"/>
      <c r="L114" s="104" t="s">
        <v>70</v>
      </c>
      <c r="M114" s="104"/>
      <c r="N114" s="33"/>
    </row>
    <row r="115" spans="1:14" s="31" customFormat="1" ht="12.75">
      <c r="A115" s="46" t="s">
        <v>47</v>
      </c>
      <c r="B115" s="45" t="s">
        <v>118</v>
      </c>
      <c r="C115" s="8">
        <v>4</v>
      </c>
      <c r="D115" s="8">
        <v>72</v>
      </c>
      <c r="E115" s="7">
        <v>2</v>
      </c>
      <c r="F115" s="7">
        <v>1</v>
      </c>
      <c r="G115" s="7">
        <f t="shared" si="1"/>
        <v>2</v>
      </c>
      <c r="H115" s="59">
        <f>G115</f>
        <v>2</v>
      </c>
      <c r="I115" s="39"/>
      <c r="J115" s="39">
        <v>13</v>
      </c>
      <c r="K115" s="39">
        <f>J115</f>
        <v>13</v>
      </c>
      <c r="L115" s="104" t="s">
        <v>67</v>
      </c>
      <c r="M115" s="104"/>
      <c r="N115" s="33"/>
    </row>
    <row r="116" spans="1:14" s="31" customFormat="1" ht="12.75">
      <c r="A116" s="46" t="s">
        <v>72</v>
      </c>
      <c r="B116" s="45" t="s">
        <v>118</v>
      </c>
      <c r="C116" s="8">
        <v>2</v>
      </c>
      <c r="D116" s="8">
        <v>72</v>
      </c>
      <c r="E116" s="7">
        <v>2</v>
      </c>
      <c r="F116" s="7">
        <v>1</v>
      </c>
      <c r="G116" s="7">
        <f t="shared" si="1"/>
        <v>2</v>
      </c>
      <c r="H116" s="59">
        <f>G116</f>
        <v>2</v>
      </c>
      <c r="I116" s="39"/>
      <c r="J116" s="39">
        <v>13</v>
      </c>
      <c r="K116" s="39">
        <f>J116</f>
        <v>13</v>
      </c>
      <c r="L116" s="104" t="s">
        <v>63</v>
      </c>
      <c r="M116" s="104"/>
      <c r="N116" s="33"/>
    </row>
    <row r="117" spans="1:14" s="37" customFormat="1" ht="15" customHeight="1">
      <c r="A117" s="161" t="s">
        <v>60</v>
      </c>
      <c r="B117" s="265" t="s">
        <v>61</v>
      </c>
      <c r="C117" s="91">
        <v>1</v>
      </c>
      <c r="D117" s="91">
        <v>144</v>
      </c>
      <c r="E117" s="92">
        <v>4</v>
      </c>
      <c r="F117" s="92">
        <v>1</v>
      </c>
      <c r="G117" s="92">
        <f t="shared" si="1"/>
        <v>4</v>
      </c>
      <c r="H117" s="271">
        <f>SUM(G117:G121)</f>
        <v>20</v>
      </c>
      <c r="I117" s="92"/>
      <c r="J117" s="92">
        <v>15</v>
      </c>
      <c r="K117" s="274">
        <f>SUM(J117:J121)</f>
        <v>75</v>
      </c>
      <c r="L117" s="113" t="s">
        <v>73</v>
      </c>
      <c r="M117" s="104" t="s">
        <v>120</v>
      </c>
      <c r="N117" s="36"/>
    </row>
    <row r="118" spans="1:14" s="37" customFormat="1" ht="15" customHeight="1">
      <c r="A118" s="203"/>
      <c r="B118" s="169"/>
      <c r="C118" s="91">
        <v>1</v>
      </c>
      <c r="D118" s="91">
        <v>144</v>
      </c>
      <c r="E118" s="92">
        <v>4</v>
      </c>
      <c r="F118" s="92">
        <v>1</v>
      </c>
      <c r="G118" s="92">
        <f t="shared" si="1"/>
        <v>4</v>
      </c>
      <c r="H118" s="272"/>
      <c r="I118" s="92"/>
      <c r="J118" s="92">
        <v>15</v>
      </c>
      <c r="K118" s="275"/>
      <c r="L118" s="113" t="s">
        <v>74</v>
      </c>
      <c r="M118" s="104" t="s">
        <v>120</v>
      </c>
      <c r="N118" s="36"/>
    </row>
    <row r="119" spans="1:14" s="37" customFormat="1" ht="15" customHeight="1">
      <c r="A119" s="203"/>
      <c r="B119" s="169"/>
      <c r="C119" s="91">
        <v>1</v>
      </c>
      <c r="D119" s="91">
        <v>144</v>
      </c>
      <c r="E119" s="92">
        <v>4</v>
      </c>
      <c r="F119" s="92">
        <v>1</v>
      </c>
      <c r="G119" s="92">
        <f t="shared" si="1"/>
        <v>4</v>
      </c>
      <c r="H119" s="272"/>
      <c r="I119" s="92"/>
      <c r="J119" s="92">
        <v>15</v>
      </c>
      <c r="K119" s="275"/>
      <c r="L119" s="113" t="s">
        <v>103</v>
      </c>
      <c r="M119" s="104" t="s">
        <v>120</v>
      </c>
      <c r="N119" s="36"/>
    </row>
    <row r="120" spans="1:14" s="37" customFormat="1" ht="15" customHeight="1">
      <c r="A120" s="203"/>
      <c r="B120" s="169"/>
      <c r="C120" s="91">
        <v>1</v>
      </c>
      <c r="D120" s="91">
        <v>144</v>
      </c>
      <c r="E120" s="92">
        <v>4</v>
      </c>
      <c r="F120" s="92">
        <v>1</v>
      </c>
      <c r="G120" s="92">
        <f t="shared" si="1"/>
        <v>4</v>
      </c>
      <c r="H120" s="272"/>
      <c r="I120" s="92"/>
      <c r="J120" s="92">
        <v>15</v>
      </c>
      <c r="K120" s="275"/>
      <c r="L120" s="113" t="s">
        <v>143</v>
      </c>
      <c r="M120" s="104" t="s">
        <v>116</v>
      </c>
      <c r="N120" s="36"/>
    </row>
    <row r="121" spans="1:14" s="37" customFormat="1" ht="15" customHeight="1">
      <c r="A121" s="269"/>
      <c r="B121" s="270"/>
      <c r="C121" s="91">
        <v>2</v>
      </c>
      <c r="D121" s="91">
        <v>144</v>
      </c>
      <c r="E121" s="92">
        <v>4</v>
      </c>
      <c r="F121" s="92">
        <v>1</v>
      </c>
      <c r="G121" s="92">
        <f t="shared" si="1"/>
        <v>4</v>
      </c>
      <c r="H121" s="273"/>
      <c r="I121" s="92"/>
      <c r="J121" s="92">
        <v>15</v>
      </c>
      <c r="K121" s="276"/>
      <c r="L121" s="113" t="s">
        <v>122</v>
      </c>
      <c r="M121" s="104" t="s">
        <v>120</v>
      </c>
      <c r="N121" s="36"/>
    </row>
    <row r="122" spans="1:14" s="31" customFormat="1" ht="12.75">
      <c r="A122" s="211" t="s">
        <v>11</v>
      </c>
      <c r="B122" s="211"/>
      <c r="C122" s="211"/>
      <c r="D122" s="6"/>
      <c r="E122" s="5">
        <f>SUM(E29:E121)</f>
        <v>255</v>
      </c>
      <c r="F122" s="29">
        <f>SUM(F29:F116)</f>
        <v>86</v>
      </c>
      <c r="G122" s="38">
        <f>SUM(G29:G121)</f>
        <v>255</v>
      </c>
      <c r="H122" s="29">
        <f>SUM(H29:H121)</f>
        <v>255</v>
      </c>
      <c r="I122" s="29">
        <f>SUM(I29:I121)</f>
        <v>39</v>
      </c>
      <c r="J122" s="38">
        <f>SUM(J29:J78,J79:J121)</f>
        <v>1288</v>
      </c>
      <c r="K122" s="29">
        <f>SUM(K29:K121)</f>
        <v>1288</v>
      </c>
      <c r="L122" s="33"/>
      <c r="M122" s="104"/>
      <c r="N122" s="33"/>
    </row>
    <row r="123" spans="1:14" s="31" customFormat="1" ht="39" customHeight="1">
      <c r="A123" s="212" t="s">
        <v>10</v>
      </c>
      <c r="B123" s="212" t="s">
        <v>21</v>
      </c>
      <c r="C123" s="212" t="s">
        <v>23</v>
      </c>
      <c r="D123" s="212" t="s">
        <v>22</v>
      </c>
      <c r="E123" s="212" t="s">
        <v>24</v>
      </c>
      <c r="F123" s="212" t="s">
        <v>7</v>
      </c>
      <c r="G123" s="185" t="s">
        <v>29</v>
      </c>
      <c r="H123" s="186"/>
      <c r="I123" s="212" t="s">
        <v>26</v>
      </c>
      <c r="J123" s="212" t="s">
        <v>27</v>
      </c>
      <c r="K123" s="212"/>
      <c r="L123" s="33"/>
      <c r="M123" s="33"/>
      <c r="N123" s="33"/>
    </row>
    <row r="124" spans="1:14" s="31" customFormat="1" ht="48" customHeight="1">
      <c r="A124" s="212"/>
      <c r="B124" s="212"/>
      <c r="C124" s="212"/>
      <c r="D124" s="212"/>
      <c r="E124" s="212"/>
      <c r="F124" s="212"/>
      <c r="G124" s="100" t="s">
        <v>19</v>
      </c>
      <c r="H124" s="100" t="s">
        <v>8</v>
      </c>
      <c r="I124" s="212"/>
      <c r="J124" s="100" t="s">
        <v>19</v>
      </c>
      <c r="K124" s="100" t="s">
        <v>8</v>
      </c>
      <c r="L124" s="79"/>
      <c r="M124" s="79"/>
      <c r="N124" s="33"/>
    </row>
    <row r="125" spans="1:14" s="31" customFormat="1" ht="12.75">
      <c r="A125" s="213" t="s">
        <v>68</v>
      </c>
      <c r="B125" s="214"/>
      <c r="C125" s="214"/>
      <c r="D125" s="214"/>
      <c r="E125" s="214"/>
      <c r="F125" s="214"/>
      <c r="G125" s="214"/>
      <c r="H125" s="214"/>
      <c r="I125" s="214"/>
      <c r="J125" s="214"/>
      <c r="K125" s="215"/>
      <c r="L125" s="79"/>
      <c r="M125" s="79"/>
      <c r="N125" s="33"/>
    </row>
    <row r="126" spans="1:13" s="33" customFormat="1" ht="12" customHeight="1">
      <c r="A126" s="216" t="s">
        <v>69</v>
      </c>
      <c r="B126" s="216" t="s">
        <v>62</v>
      </c>
      <c r="C126" s="66">
        <v>1</v>
      </c>
      <c r="D126" s="66">
        <v>36</v>
      </c>
      <c r="E126" s="66">
        <v>1</v>
      </c>
      <c r="F126" s="101">
        <v>1</v>
      </c>
      <c r="G126" s="101">
        <f>F126*E126</f>
        <v>1</v>
      </c>
      <c r="H126" s="218">
        <f>SUM(G126:G127)</f>
        <v>2</v>
      </c>
      <c r="I126" s="101"/>
      <c r="J126" s="111">
        <v>8</v>
      </c>
      <c r="K126" s="220">
        <f>SUM(J126:J127)</f>
        <v>17</v>
      </c>
      <c r="L126" s="115" t="s">
        <v>63</v>
      </c>
      <c r="M126" s="115"/>
    </row>
    <row r="127" spans="1:13" s="33" customFormat="1" ht="12" customHeight="1">
      <c r="A127" s="217"/>
      <c r="B127" s="217"/>
      <c r="C127" s="49">
        <v>1</v>
      </c>
      <c r="D127" s="49">
        <v>36</v>
      </c>
      <c r="E127" s="49">
        <v>1</v>
      </c>
      <c r="F127" s="50">
        <v>1</v>
      </c>
      <c r="G127" s="50">
        <f>F127*E127</f>
        <v>1</v>
      </c>
      <c r="H127" s="219"/>
      <c r="I127" s="50"/>
      <c r="J127" s="50">
        <v>9</v>
      </c>
      <c r="K127" s="221"/>
      <c r="L127" s="115" t="s">
        <v>70</v>
      </c>
      <c r="M127" s="115"/>
    </row>
    <row r="128" spans="1:13" s="33" customFormat="1" ht="12" customHeight="1">
      <c r="A128" s="90" t="s">
        <v>112</v>
      </c>
      <c r="B128" s="54" t="s">
        <v>71</v>
      </c>
      <c r="C128" s="49">
        <v>1</v>
      </c>
      <c r="D128" s="49">
        <v>72</v>
      </c>
      <c r="E128" s="49">
        <v>2</v>
      </c>
      <c r="F128" s="50">
        <v>1</v>
      </c>
      <c r="G128" s="50">
        <f>F128*E128</f>
        <v>2</v>
      </c>
      <c r="H128" s="50">
        <f>G128</f>
        <v>2</v>
      </c>
      <c r="I128" s="50"/>
      <c r="J128" s="50">
        <v>7</v>
      </c>
      <c r="K128" s="101">
        <f>SUM(J128)</f>
        <v>7</v>
      </c>
      <c r="L128" s="115" t="s">
        <v>63</v>
      </c>
      <c r="M128" s="115"/>
    </row>
    <row r="129" spans="1:13" s="33" customFormat="1" ht="12.75" customHeight="1">
      <c r="A129" s="211" t="s">
        <v>11</v>
      </c>
      <c r="B129" s="211"/>
      <c r="C129" s="211"/>
      <c r="D129" s="6"/>
      <c r="E129" s="68">
        <f>SUM(E126:E128)</f>
        <v>4</v>
      </c>
      <c r="F129" s="29">
        <f>SUM(F126:F128)</f>
        <v>3</v>
      </c>
      <c r="G129" s="29">
        <f>SUM(G126:G128)</f>
        <v>4</v>
      </c>
      <c r="H129" s="29">
        <f>SUM(H126:H128)</f>
        <v>4</v>
      </c>
      <c r="I129" s="29"/>
      <c r="J129" s="38">
        <f>SUM(J126:J128)</f>
        <v>24</v>
      </c>
      <c r="K129" s="29">
        <f>SUM(K126:K128)</f>
        <v>24</v>
      </c>
      <c r="L129" s="115"/>
      <c r="M129" s="115"/>
    </row>
    <row r="130" spans="1:13" s="33" customFormat="1" ht="12.75">
      <c r="A130" s="170" t="s">
        <v>15</v>
      </c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15"/>
      <c r="M130" s="115"/>
    </row>
    <row r="131" spans="1:14" s="31" customFormat="1" ht="12.75" customHeight="1">
      <c r="A131" s="222" t="s">
        <v>105</v>
      </c>
      <c r="B131" s="222" t="s">
        <v>98</v>
      </c>
      <c r="C131" s="55">
        <v>1</v>
      </c>
      <c r="D131" s="55">
        <v>72</v>
      </c>
      <c r="E131" s="55">
        <v>2</v>
      </c>
      <c r="F131" s="55">
        <v>1</v>
      </c>
      <c r="G131" s="56">
        <f>F131*E131</f>
        <v>2</v>
      </c>
      <c r="H131" s="224">
        <f>SUM(G131:G133)</f>
        <v>6</v>
      </c>
      <c r="I131" s="226"/>
      <c r="J131" s="55">
        <v>15</v>
      </c>
      <c r="K131" s="228">
        <f>SUM(J131:J133)</f>
        <v>45</v>
      </c>
      <c r="L131" s="115" t="s">
        <v>63</v>
      </c>
      <c r="M131" s="115"/>
      <c r="N131" s="33"/>
    </row>
    <row r="132" spans="1:14" s="31" customFormat="1" ht="13.5" customHeight="1">
      <c r="A132" s="223"/>
      <c r="B132" s="223"/>
      <c r="C132" s="55">
        <v>2</v>
      </c>
      <c r="D132" s="55">
        <v>72</v>
      </c>
      <c r="E132" s="55">
        <v>2</v>
      </c>
      <c r="F132" s="55">
        <v>1</v>
      </c>
      <c r="G132" s="56">
        <f>F132*E132</f>
        <v>2</v>
      </c>
      <c r="H132" s="225"/>
      <c r="I132" s="227"/>
      <c r="J132" s="55">
        <v>15</v>
      </c>
      <c r="K132" s="229"/>
      <c r="L132" s="115" t="s">
        <v>70</v>
      </c>
      <c r="M132" s="115"/>
      <c r="N132" s="33"/>
    </row>
    <row r="133" spans="1:14" s="31" customFormat="1" ht="14.25" customHeight="1">
      <c r="A133" s="223"/>
      <c r="B133" s="223"/>
      <c r="C133" s="55">
        <v>2</v>
      </c>
      <c r="D133" s="55">
        <v>72</v>
      </c>
      <c r="E133" s="55">
        <v>2</v>
      </c>
      <c r="F133" s="55">
        <v>1</v>
      </c>
      <c r="G133" s="56">
        <f>F133*E133</f>
        <v>2</v>
      </c>
      <c r="H133" s="225"/>
      <c r="I133" s="227"/>
      <c r="J133" s="55">
        <v>15</v>
      </c>
      <c r="K133" s="229"/>
      <c r="L133" s="115" t="s">
        <v>66</v>
      </c>
      <c r="M133" s="115"/>
      <c r="N133" s="33"/>
    </row>
    <row r="134" spans="1:14" s="31" customFormat="1" ht="14.25" customHeight="1">
      <c r="A134" s="211" t="s">
        <v>11</v>
      </c>
      <c r="B134" s="211"/>
      <c r="C134" s="211"/>
      <c r="D134" s="6"/>
      <c r="E134" s="67">
        <f>SUM(E131:E133)</f>
        <v>6</v>
      </c>
      <c r="F134" s="5">
        <f>SUM(F131:F133)</f>
        <v>3</v>
      </c>
      <c r="G134" s="5">
        <f>SUM(G131:G133)</f>
        <v>6</v>
      </c>
      <c r="H134" s="5">
        <f>SUM(H131:H133)</f>
        <v>6</v>
      </c>
      <c r="I134" s="5"/>
      <c r="J134" s="4">
        <f>SUM(J131:J133)</f>
        <v>45</v>
      </c>
      <c r="K134" s="5">
        <f>SUM(K131:K133)</f>
        <v>45</v>
      </c>
      <c r="L134" s="104"/>
      <c r="M134" s="104"/>
      <c r="N134" s="33"/>
    </row>
    <row r="135" spans="1:14" s="31" customFormat="1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104"/>
      <c r="M135" s="104"/>
      <c r="N135" s="33"/>
    </row>
    <row r="136" spans="1:14" s="31" customFormat="1" ht="14.25" customHeight="1">
      <c r="A136" s="236" t="s">
        <v>17</v>
      </c>
      <c r="B136" s="237"/>
      <c r="C136" s="237"/>
      <c r="D136" s="237"/>
      <c r="E136" s="237"/>
      <c r="F136" s="237"/>
      <c r="G136" s="237"/>
      <c r="H136" s="237"/>
      <c r="I136" s="237"/>
      <c r="J136" s="237"/>
      <c r="K136" s="238"/>
      <c r="L136" s="104"/>
      <c r="M136" s="104"/>
      <c r="N136" s="33"/>
    </row>
    <row r="137" spans="1:14" s="31" customFormat="1" ht="12.75" customHeight="1">
      <c r="A137" s="239" t="s">
        <v>33</v>
      </c>
      <c r="B137" s="233" t="s">
        <v>36</v>
      </c>
      <c r="C137" s="16">
        <v>1</v>
      </c>
      <c r="D137" s="16">
        <v>216</v>
      </c>
      <c r="E137" s="16">
        <v>6</v>
      </c>
      <c r="F137" s="20">
        <v>1</v>
      </c>
      <c r="G137" s="20">
        <f aca="true" t="shared" si="2" ref="G137:G144">F137*E137</f>
        <v>6</v>
      </c>
      <c r="H137" s="230">
        <f>G137+G138</f>
        <v>12</v>
      </c>
      <c r="I137" s="20"/>
      <c r="J137" s="20">
        <v>5</v>
      </c>
      <c r="K137" s="230">
        <f>J137+J138</f>
        <v>11</v>
      </c>
      <c r="L137" s="104" t="s">
        <v>63</v>
      </c>
      <c r="M137" s="104"/>
      <c r="N137" s="33"/>
    </row>
    <row r="138" spans="1:14" s="31" customFormat="1" ht="12.75">
      <c r="A138" s="240"/>
      <c r="B138" s="234"/>
      <c r="C138" s="16">
        <v>2</v>
      </c>
      <c r="D138" s="16">
        <v>216</v>
      </c>
      <c r="E138" s="16">
        <v>6</v>
      </c>
      <c r="F138" s="20">
        <v>1</v>
      </c>
      <c r="G138" s="20">
        <f t="shared" si="2"/>
        <v>6</v>
      </c>
      <c r="H138" s="241"/>
      <c r="I138" s="20"/>
      <c r="J138" s="20">
        <v>6</v>
      </c>
      <c r="K138" s="241"/>
      <c r="L138" s="104" t="s">
        <v>70</v>
      </c>
      <c r="M138" s="104"/>
      <c r="N138" s="33"/>
    </row>
    <row r="139" spans="1:14" ht="12.75">
      <c r="A139" s="257" t="s">
        <v>34</v>
      </c>
      <c r="B139" s="233" t="s">
        <v>37</v>
      </c>
      <c r="C139" s="16">
        <v>1</v>
      </c>
      <c r="D139" s="16">
        <v>72</v>
      </c>
      <c r="E139" s="16">
        <v>2</v>
      </c>
      <c r="F139" s="20">
        <v>1</v>
      </c>
      <c r="G139" s="20">
        <f t="shared" si="2"/>
        <v>2</v>
      </c>
      <c r="H139" s="230">
        <f>SUM(G139:G142)</f>
        <v>8</v>
      </c>
      <c r="I139" s="20"/>
      <c r="J139" s="20">
        <v>9</v>
      </c>
      <c r="K139" s="230">
        <f>SUM(J139:J142)</f>
        <v>35</v>
      </c>
      <c r="L139" s="104" t="s">
        <v>63</v>
      </c>
      <c r="M139" s="104"/>
      <c r="N139" s="33"/>
    </row>
    <row r="140" spans="1:14" ht="12.75">
      <c r="A140" s="258"/>
      <c r="B140" s="258"/>
      <c r="C140" s="16">
        <v>1</v>
      </c>
      <c r="D140" s="16">
        <v>72</v>
      </c>
      <c r="E140" s="16">
        <v>2</v>
      </c>
      <c r="F140" s="20">
        <v>1</v>
      </c>
      <c r="G140" s="20">
        <f t="shared" si="2"/>
        <v>2</v>
      </c>
      <c r="H140" s="231"/>
      <c r="I140" s="20"/>
      <c r="J140" s="20">
        <v>10</v>
      </c>
      <c r="K140" s="231"/>
      <c r="L140" s="104" t="s">
        <v>64</v>
      </c>
      <c r="M140" s="104"/>
      <c r="N140" s="33"/>
    </row>
    <row r="141" spans="1:14" ht="12.75">
      <c r="A141" s="258"/>
      <c r="B141" s="258"/>
      <c r="C141" s="16">
        <v>2</v>
      </c>
      <c r="D141" s="16">
        <v>72</v>
      </c>
      <c r="E141" s="16">
        <v>2</v>
      </c>
      <c r="F141" s="20">
        <v>1</v>
      </c>
      <c r="G141" s="20">
        <f t="shared" si="2"/>
        <v>2</v>
      </c>
      <c r="H141" s="231"/>
      <c r="I141" s="20"/>
      <c r="J141" s="20">
        <v>8</v>
      </c>
      <c r="K141" s="231"/>
      <c r="L141" s="104" t="s">
        <v>70</v>
      </c>
      <c r="M141" s="104"/>
      <c r="N141" s="33"/>
    </row>
    <row r="142" spans="1:14" ht="12.75">
      <c r="A142" s="234"/>
      <c r="B142" s="234"/>
      <c r="C142" s="16">
        <v>3</v>
      </c>
      <c r="D142" s="16">
        <v>72</v>
      </c>
      <c r="E142" s="16">
        <v>2</v>
      </c>
      <c r="F142" s="20">
        <v>1</v>
      </c>
      <c r="G142" s="20">
        <f t="shared" si="2"/>
        <v>2</v>
      </c>
      <c r="H142" s="232"/>
      <c r="I142" s="20"/>
      <c r="J142" s="20">
        <v>8</v>
      </c>
      <c r="K142" s="232"/>
      <c r="L142" s="104" t="s">
        <v>66</v>
      </c>
      <c r="M142" s="104"/>
      <c r="N142" s="33"/>
    </row>
    <row r="143" spans="1:14" ht="12.75">
      <c r="A143" s="239" t="s">
        <v>35</v>
      </c>
      <c r="B143" s="233" t="s">
        <v>37</v>
      </c>
      <c r="C143" s="16">
        <v>1</v>
      </c>
      <c r="D143" s="16">
        <v>72</v>
      </c>
      <c r="E143" s="16">
        <v>2</v>
      </c>
      <c r="F143" s="20">
        <v>1</v>
      </c>
      <c r="G143" s="20">
        <f t="shared" si="2"/>
        <v>2</v>
      </c>
      <c r="H143" s="235">
        <f>SUM(G143:G144)</f>
        <v>4</v>
      </c>
      <c r="I143" s="20"/>
      <c r="J143" s="20">
        <v>9</v>
      </c>
      <c r="K143" s="235">
        <f>SUM(J143:J144)</f>
        <v>17</v>
      </c>
      <c r="L143" s="104" t="s">
        <v>65</v>
      </c>
      <c r="M143" s="104"/>
      <c r="N143" s="33"/>
    </row>
    <row r="144" spans="1:14" ht="12.75">
      <c r="A144" s="234"/>
      <c r="B144" s="234"/>
      <c r="C144" s="11">
        <v>3</v>
      </c>
      <c r="D144" s="11">
        <v>72</v>
      </c>
      <c r="E144" s="11">
        <v>2</v>
      </c>
      <c r="F144" s="4">
        <v>1</v>
      </c>
      <c r="G144" s="4">
        <f t="shared" si="2"/>
        <v>2</v>
      </c>
      <c r="H144" s="232"/>
      <c r="I144" s="4"/>
      <c r="J144" s="4">
        <v>8</v>
      </c>
      <c r="K144" s="232"/>
      <c r="L144" s="104" t="s">
        <v>78</v>
      </c>
      <c r="M144" s="104"/>
      <c r="N144" s="33"/>
    </row>
    <row r="145" spans="1:14" ht="12.75">
      <c r="A145" s="211" t="s">
        <v>11</v>
      </c>
      <c r="B145" s="211"/>
      <c r="C145" s="211"/>
      <c r="D145" s="6"/>
      <c r="E145" s="6">
        <f>SUM(E137:E144)</f>
        <v>24</v>
      </c>
      <c r="F145" s="30">
        <f>SUM(F137:F144)</f>
        <v>8</v>
      </c>
      <c r="G145" s="30">
        <f>SUM(G137:G144)</f>
        <v>24</v>
      </c>
      <c r="H145" s="30">
        <f>SUM(H137:H144)</f>
        <v>24</v>
      </c>
      <c r="I145" s="30"/>
      <c r="J145" s="7">
        <f>SUM(J137:J144)</f>
        <v>63</v>
      </c>
      <c r="K145" s="30">
        <f>SUM(K137:K144)</f>
        <v>63</v>
      </c>
      <c r="L145" s="104"/>
      <c r="M145" s="104"/>
      <c r="N145" s="33"/>
    </row>
    <row r="146" spans="1:14" ht="12.75">
      <c r="A146" s="243" t="s">
        <v>12</v>
      </c>
      <c r="B146" s="244"/>
      <c r="C146" s="244"/>
      <c r="D146" s="244"/>
      <c r="E146" s="244"/>
      <c r="F146" s="244"/>
      <c r="G146" s="244"/>
      <c r="H146" s="244"/>
      <c r="I146" s="244"/>
      <c r="J146" s="244"/>
      <c r="K146" s="245"/>
      <c r="L146" s="104"/>
      <c r="M146" s="104"/>
      <c r="N146" s="33"/>
    </row>
    <row r="147" spans="1:14" ht="12.75">
      <c r="A147" s="239" t="s">
        <v>38</v>
      </c>
      <c r="B147" s="247" t="s">
        <v>39</v>
      </c>
      <c r="C147" s="49">
        <v>1</v>
      </c>
      <c r="D147" s="49">
        <v>216</v>
      </c>
      <c r="E147" s="49">
        <v>6</v>
      </c>
      <c r="F147" s="50">
        <v>1</v>
      </c>
      <c r="G147" s="49">
        <f aca="true" t="shared" si="3" ref="G147:G152">F147*E147</f>
        <v>6</v>
      </c>
      <c r="H147" s="250">
        <f>SUM(G147:G149)</f>
        <v>18</v>
      </c>
      <c r="I147" s="218"/>
      <c r="J147" s="50">
        <v>11</v>
      </c>
      <c r="K147" s="235">
        <f>SUM(J147:J149)</f>
        <v>27</v>
      </c>
      <c r="L147" s="104" t="s">
        <v>67</v>
      </c>
      <c r="M147" s="104" t="s">
        <v>88</v>
      </c>
      <c r="N147" s="33"/>
    </row>
    <row r="148" spans="1:14" ht="12.75">
      <c r="A148" s="246"/>
      <c r="B148" s="248"/>
      <c r="C148" s="49">
        <v>2</v>
      </c>
      <c r="D148" s="49">
        <v>216</v>
      </c>
      <c r="E148" s="49">
        <v>6</v>
      </c>
      <c r="F148" s="50">
        <v>1</v>
      </c>
      <c r="G148" s="49">
        <f t="shared" si="3"/>
        <v>6</v>
      </c>
      <c r="H148" s="251"/>
      <c r="I148" s="220"/>
      <c r="J148" s="50">
        <v>8</v>
      </c>
      <c r="K148" s="253"/>
      <c r="L148" s="104" t="s">
        <v>65</v>
      </c>
      <c r="M148" s="104" t="s">
        <v>88</v>
      </c>
      <c r="N148" s="33"/>
    </row>
    <row r="149" spans="1:14" ht="12.75">
      <c r="A149" s="240"/>
      <c r="B149" s="249"/>
      <c r="C149" s="49">
        <v>2</v>
      </c>
      <c r="D149" s="49">
        <v>216</v>
      </c>
      <c r="E149" s="49">
        <v>6</v>
      </c>
      <c r="F149" s="50">
        <v>1</v>
      </c>
      <c r="G149" s="49">
        <f t="shared" si="3"/>
        <v>6</v>
      </c>
      <c r="H149" s="252"/>
      <c r="I149" s="221"/>
      <c r="J149" s="50">
        <v>8</v>
      </c>
      <c r="K149" s="254"/>
      <c r="L149" s="104" t="s">
        <v>64</v>
      </c>
      <c r="M149" s="104" t="s">
        <v>87</v>
      </c>
      <c r="N149" s="33"/>
    </row>
    <row r="150" spans="1:14" ht="12.75">
      <c r="A150" s="239" t="s">
        <v>38</v>
      </c>
      <c r="B150" s="247" t="s">
        <v>40</v>
      </c>
      <c r="C150" s="49">
        <v>3</v>
      </c>
      <c r="D150" s="49">
        <v>216</v>
      </c>
      <c r="E150" s="49">
        <v>6</v>
      </c>
      <c r="F150" s="50">
        <v>1</v>
      </c>
      <c r="G150" s="49">
        <f t="shared" si="3"/>
        <v>6</v>
      </c>
      <c r="H150" s="250">
        <f>SUM(G150:G152)</f>
        <v>18</v>
      </c>
      <c r="I150" s="218"/>
      <c r="J150" s="50">
        <v>8</v>
      </c>
      <c r="K150" s="242">
        <f>SUM(J150:J152)</f>
        <v>25</v>
      </c>
      <c r="L150" s="104" t="s">
        <v>75</v>
      </c>
      <c r="M150" s="104" t="s">
        <v>88</v>
      </c>
      <c r="N150" s="33"/>
    </row>
    <row r="151" spans="1:14" ht="12.75">
      <c r="A151" s="255"/>
      <c r="B151" s="255"/>
      <c r="C151" s="51">
        <v>3</v>
      </c>
      <c r="D151" s="51">
        <v>216</v>
      </c>
      <c r="E151" s="52">
        <v>6</v>
      </c>
      <c r="F151" s="53">
        <v>1</v>
      </c>
      <c r="G151" s="52">
        <f t="shared" si="3"/>
        <v>6</v>
      </c>
      <c r="H151" s="231"/>
      <c r="I151" s="231"/>
      <c r="J151" s="53">
        <v>9</v>
      </c>
      <c r="K151" s="231"/>
      <c r="L151" s="104" t="s">
        <v>66</v>
      </c>
      <c r="M151" s="104" t="s">
        <v>87</v>
      </c>
      <c r="N151" s="33"/>
    </row>
    <row r="152" spans="1:14" ht="12.75">
      <c r="A152" s="256"/>
      <c r="B152" s="256"/>
      <c r="C152" s="51">
        <v>4</v>
      </c>
      <c r="D152" s="51">
        <v>216</v>
      </c>
      <c r="E152" s="52">
        <v>6</v>
      </c>
      <c r="F152" s="53">
        <v>1</v>
      </c>
      <c r="G152" s="52">
        <f t="shared" si="3"/>
        <v>6</v>
      </c>
      <c r="H152" s="232"/>
      <c r="I152" s="232"/>
      <c r="J152" s="53">
        <v>8</v>
      </c>
      <c r="K152" s="232"/>
      <c r="L152" s="104" t="s">
        <v>78</v>
      </c>
      <c r="M152" s="104" t="s">
        <v>88</v>
      </c>
      <c r="N152" s="33"/>
    </row>
    <row r="153" spans="1:14" ht="12.75">
      <c r="A153" s="259" t="s">
        <v>11</v>
      </c>
      <c r="B153" s="260"/>
      <c r="C153" s="261"/>
      <c r="D153" s="21"/>
      <c r="E153" s="34">
        <f>SUM(E147:E152)</f>
        <v>36</v>
      </c>
      <c r="F153" s="9">
        <f>SUM(F147:F152)</f>
        <v>6</v>
      </c>
      <c r="G153" s="9">
        <f>SUM(G147:G152)</f>
        <v>36</v>
      </c>
      <c r="H153" s="80">
        <f>SUM(H147:H152)</f>
        <v>36</v>
      </c>
      <c r="I153" s="9"/>
      <c r="J153" s="9">
        <f>SUM(J147:J152)</f>
        <v>52</v>
      </c>
      <c r="K153" s="9">
        <f>SUM(K147:K152)</f>
        <v>52</v>
      </c>
      <c r="L153" s="104"/>
      <c r="M153" s="104"/>
      <c r="N153" s="33"/>
    </row>
    <row r="154" spans="1:14" ht="12.75">
      <c r="A154" s="262" t="s">
        <v>146</v>
      </c>
      <c r="B154" s="263"/>
      <c r="C154" s="264"/>
      <c r="D154" s="103"/>
      <c r="E154" s="22">
        <f>SUM(E122,E129,E134,E145,E153)</f>
        <v>325</v>
      </c>
      <c r="F154" s="22">
        <f>SUM(F122,F129,F134,F145,F153)</f>
        <v>106</v>
      </c>
      <c r="G154" s="69">
        <f>SUM(G122,G129,G134,G145,G153)</f>
        <v>325</v>
      </c>
      <c r="H154" s="22">
        <f>SUM(H122,H129,H134,H145,H153)</f>
        <v>325</v>
      </c>
      <c r="I154" s="22">
        <f>I122</f>
        <v>39</v>
      </c>
      <c r="J154" s="69">
        <f>SUM(J122,J129,J134,J145,J153)</f>
        <v>1472</v>
      </c>
      <c r="K154" s="22">
        <f>SUM(K122,K129,K134,K145,K153)</f>
        <v>1472</v>
      </c>
      <c r="L154" s="104"/>
      <c r="M154" s="104"/>
      <c r="N154" s="33"/>
    </row>
    <row r="155" spans="1:14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104"/>
      <c r="M155" s="104"/>
      <c r="N155" s="33"/>
    </row>
    <row r="156" spans="1:14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14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1:14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1:14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ht="12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ht="12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1:14" ht="12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1:14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ht="12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1:14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1:14" ht="12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1:14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1:14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1:14" ht="12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</row>
    <row r="196" spans="1:14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1:14" ht="12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1:14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1:14" ht="12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1:14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1:14" ht="12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1:14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</row>
    <row r="203" spans="1:14" ht="12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1:14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1:14" ht="12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1:14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1:14" ht="12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1:14" ht="12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1:14" ht="12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1:14" ht="12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1:14" ht="12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1:14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</row>
    <row r="213" spans="1:14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</row>
    <row r="214" spans="1:14" ht="12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</row>
  </sheetData>
  <sheetProtection/>
  <mergeCells count="150">
    <mergeCell ref="K117:K121"/>
    <mergeCell ref="A55:A57"/>
    <mergeCell ref="A76:A77"/>
    <mergeCell ref="B76:B77"/>
    <mergeCell ref="C76:C77"/>
    <mergeCell ref="D76:D77"/>
    <mergeCell ref="E76:E77"/>
    <mergeCell ref="F76:F77"/>
    <mergeCell ref="G76:H76"/>
    <mergeCell ref="I76:I77"/>
    <mergeCell ref="A153:C153"/>
    <mergeCell ref="A154:C154"/>
    <mergeCell ref="A40:A44"/>
    <mergeCell ref="B40:B44"/>
    <mergeCell ref="H40:H44"/>
    <mergeCell ref="A69:A74"/>
    <mergeCell ref="A117:A121"/>
    <mergeCell ref="B117:B121"/>
    <mergeCell ref="H117:H121"/>
    <mergeCell ref="F123:F124"/>
    <mergeCell ref="A31:A35"/>
    <mergeCell ref="B31:B35"/>
    <mergeCell ref="H31:H35"/>
    <mergeCell ref="K31:K35"/>
    <mergeCell ref="A51:A54"/>
    <mergeCell ref="B51:B54"/>
    <mergeCell ref="H51:H54"/>
    <mergeCell ref="K51:K54"/>
    <mergeCell ref="A36:A39"/>
    <mergeCell ref="B36:B39"/>
    <mergeCell ref="G123:H123"/>
    <mergeCell ref="A150:A152"/>
    <mergeCell ref="B150:B152"/>
    <mergeCell ref="H150:H152"/>
    <mergeCell ref="A139:A142"/>
    <mergeCell ref="B139:B142"/>
    <mergeCell ref="H139:H142"/>
    <mergeCell ref="A129:C129"/>
    <mergeCell ref="A143:A144"/>
    <mergeCell ref="I150:I152"/>
    <mergeCell ref="K150:K152"/>
    <mergeCell ref="A145:C145"/>
    <mergeCell ref="A146:K146"/>
    <mergeCell ref="A147:A149"/>
    <mergeCell ref="B147:B149"/>
    <mergeCell ref="H147:H149"/>
    <mergeCell ref="I147:I149"/>
    <mergeCell ref="K147:K149"/>
    <mergeCell ref="B143:B144"/>
    <mergeCell ref="H143:H144"/>
    <mergeCell ref="K143:K144"/>
    <mergeCell ref="A136:K136"/>
    <mergeCell ref="A137:A138"/>
    <mergeCell ref="B137:B138"/>
    <mergeCell ref="H137:H138"/>
    <mergeCell ref="K137:K138"/>
    <mergeCell ref="A131:A133"/>
    <mergeCell ref="B131:B133"/>
    <mergeCell ref="H131:H133"/>
    <mergeCell ref="I131:I133"/>
    <mergeCell ref="K131:K133"/>
    <mergeCell ref="K139:K142"/>
    <mergeCell ref="A134:C134"/>
    <mergeCell ref="A125:K125"/>
    <mergeCell ref="A126:A127"/>
    <mergeCell ref="B126:B127"/>
    <mergeCell ref="H126:H127"/>
    <mergeCell ref="K126:K127"/>
    <mergeCell ref="A130:K130"/>
    <mergeCell ref="K111:K112"/>
    <mergeCell ref="H111:H112"/>
    <mergeCell ref="A122:C122"/>
    <mergeCell ref="A123:A124"/>
    <mergeCell ref="B123:B124"/>
    <mergeCell ref="C123:C124"/>
    <mergeCell ref="D123:D124"/>
    <mergeCell ref="E123:E124"/>
    <mergeCell ref="I123:I124"/>
    <mergeCell ref="J123:K123"/>
    <mergeCell ref="A106:A108"/>
    <mergeCell ref="B106:B108"/>
    <mergeCell ref="H106:H108"/>
    <mergeCell ref="K106:K108"/>
    <mergeCell ref="A109:A110"/>
    <mergeCell ref="B109:B110"/>
    <mergeCell ref="H109:H110"/>
    <mergeCell ref="K109:K110"/>
    <mergeCell ref="A101:A102"/>
    <mergeCell ref="B101:B102"/>
    <mergeCell ref="H101:H102"/>
    <mergeCell ref="K101:K102"/>
    <mergeCell ref="A103:A104"/>
    <mergeCell ref="B103:B104"/>
    <mergeCell ref="H103:H104"/>
    <mergeCell ref="K103:K104"/>
    <mergeCell ref="B88:B93"/>
    <mergeCell ref="H88:H93"/>
    <mergeCell ref="K88:K93"/>
    <mergeCell ref="A94:A97"/>
    <mergeCell ref="B94:B97"/>
    <mergeCell ref="H94:H97"/>
    <mergeCell ref="K94:K97"/>
    <mergeCell ref="A88:A93"/>
    <mergeCell ref="B69:B74"/>
    <mergeCell ref="H69:H74"/>
    <mergeCell ref="K69:K74"/>
    <mergeCell ref="A79:A86"/>
    <mergeCell ref="B79:B86"/>
    <mergeCell ref="H79:H86"/>
    <mergeCell ref="K79:K86"/>
    <mergeCell ref="J76:K76"/>
    <mergeCell ref="A45:A48"/>
    <mergeCell ref="B45:B48"/>
    <mergeCell ref="H45:H48"/>
    <mergeCell ref="K45:K48"/>
    <mergeCell ref="K40:K44"/>
    <mergeCell ref="A62:A68"/>
    <mergeCell ref="B62:B68"/>
    <mergeCell ref="H62:H68"/>
    <mergeCell ref="K62:K68"/>
    <mergeCell ref="A1:K1"/>
    <mergeCell ref="F26:F27"/>
    <mergeCell ref="G26:H26"/>
    <mergeCell ref="I26:I27"/>
    <mergeCell ref="J26:K26"/>
    <mergeCell ref="A26:A27"/>
    <mergeCell ref="B26:B27"/>
    <mergeCell ref="C26:C27"/>
    <mergeCell ref="A6:G6"/>
    <mergeCell ref="A7:G7"/>
    <mergeCell ref="A28:K28"/>
    <mergeCell ref="A9:G9"/>
    <mergeCell ref="D26:D27"/>
    <mergeCell ref="E26:E27"/>
    <mergeCell ref="A49:A50"/>
    <mergeCell ref="B49:B50"/>
    <mergeCell ref="H49:H50"/>
    <mergeCell ref="K49:K50"/>
    <mergeCell ref="H36:H39"/>
    <mergeCell ref="K36:K39"/>
    <mergeCell ref="A58:A59"/>
    <mergeCell ref="B58:B59"/>
    <mergeCell ref="H58:H59"/>
    <mergeCell ref="K58:K59"/>
    <mergeCell ref="A113:A114"/>
    <mergeCell ref="B113:B114"/>
    <mergeCell ref="H113:H114"/>
    <mergeCell ref="K113:K114"/>
    <mergeCell ref="A111:A112"/>
    <mergeCell ref="B111:B112"/>
  </mergeCells>
  <printOptions/>
  <pageMargins left="0.3937007874015748" right="0" top="0.35433070866141736" bottom="0.35433070866141736" header="0.31496062992125984" footer="0.31496062992125984"/>
  <pageSetup horizontalDpi="300" verticalDpi="300" orientation="landscape" paperSize="9" scale="68" r:id="rId1"/>
  <rowBreaks count="3" manualBreakCount="3">
    <brk id="23" max="12" man="1"/>
    <brk id="75" max="12" man="1"/>
    <brk id="12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1"/>
  <sheetViews>
    <sheetView view="pageBreakPreview" zoomScale="90" zoomScaleSheetLayoutView="90" zoomScalePageLayoutView="0" workbookViewId="0" topLeftCell="A94">
      <selection activeCell="H3" sqref="H3"/>
    </sheetView>
  </sheetViews>
  <sheetFormatPr defaultColWidth="9.140625" defaultRowHeight="12.75"/>
  <cols>
    <col min="1" max="1" width="22.00390625" style="0" customWidth="1"/>
    <col min="2" max="2" width="30.8515625" style="0" customWidth="1"/>
    <col min="3" max="3" width="16.421875" style="0" customWidth="1"/>
    <col min="4" max="5" width="21.28125" style="0" customWidth="1"/>
    <col min="6" max="6" width="21.421875" style="0" customWidth="1"/>
    <col min="7" max="7" width="18.28125" style="0" customWidth="1"/>
    <col min="8" max="8" width="9.140625" style="0" customWidth="1"/>
  </cols>
  <sheetData>
    <row r="1" spans="1:10" ht="12.75">
      <c r="A1" s="1"/>
      <c r="E1" s="41" t="s">
        <v>126</v>
      </c>
      <c r="F1" s="41"/>
      <c r="J1" s="41"/>
    </row>
    <row r="2" spans="5:11" ht="25.5" customHeight="1">
      <c r="E2" s="282" t="s">
        <v>127</v>
      </c>
      <c r="F2" s="283"/>
      <c r="G2" s="280"/>
      <c r="H2" s="281"/>
      <c r="I2" s="281"/>
      <c r="J2" s="281"/>
      <c r="K2" s="125"/>
    </row>
    <row r="3" spans="5:11" ht="12.75">
      <c r="E3" s="124" t="s">
        <v>128</v>
      </c>
      <c r="F3" s="282" t="s">
        <v>129</v>
      </c>
      <c r="G3" s="283"/>
      <c r="H3" s="31" t="s">
        <v>147</v>
      </c>
      <c r="J3" s="123"/>
      <c r="K3" s="122"/>
    </row>
    <row r="4" spans="6:10" ht="12.75">
      <c r="F4" s="41"/>
      <c r="G4" s="126"/>
      <c r="H4" s="2"/>
      <c r="I4" s="2"/>
      <c r="J4" s="2"/>
    </row>
    <row r="5" spans="6:10" ht="12.75">
      <c r="F5" s="41"/>
      <c r="G5" s="41"/>
      <c r="H5" s="2"/>
      <c r="I5" s="2"/>
      <c r="J5" s="2"/>
    </row>
    <row r="6" spans="1:6" ht="12.75">
      <c r="A6" s="1"/>
      <c r="B6" s="279" t="s">
        <v>30</v>
      </c>
      <c r="C6" s="279"/>
      <c r="D6" s="279"/>
      <c r="E6" s="279"/>
      <c r="F6" s="279"/>
    </row>
    <row r="7" ht="12.75">
      <c r="A7" s="1"/>
    </row>
    <row r="8" spans="1:9" ht="31.5">
      <c r="A8" s="1"/>
      <c r="B8" s="24" t="s">
        <v>1</v>
      </c>
      <c r="C8" s="24" t="s">
        <v>2</v>
      </c>
      <c r="D8" s="24" t="s">
        <v>14</v>
      </c>
      <c r="E8" s="24" t="s">
        <v>13</v>
      </c>
      <c r="F8" s="24" t="s">
        <v>16</v>
      </c>
      <c r="I8" s="1"/>
    </row>
    <row r="9" spans="1:9" ht="27.75" customHeight="1">
      <c r="A9" s="1"/>
      <c r="B9" s="13" t="s">
        <v>3</v>
      </c>
      <c r="C9" s="14">
        <f>F97</f>
        <v>72</v>
      </c>
      <c r="D9" s="14">
        <f>K97</f>
        <v>1025</v>
      </c>
      <c r="E9" s="14">
        <f>H97</f>
        <v>202</v>
      </c>
      <c r="F9" s="14">
        <f>I97</f>
        <v>37</v>
      </c>
      <c r="I9" s="1"/>
    </row>
    <row r="10" spans="1:9" ht="29.25" customHeight="1">
      <c r="A10" s="1"/>
      <c r="B10" s="13" t="s">
        <v>86</v>
      </c>
      <c r="C10" s="14">
        <f>F105</f>
        <v>3</v>
      </c>
      <c r="D10" s="14">
        <f>K105</f>
        <v>24</v>
      </c>
      <c r="E10" s="14">
        <f>H105</f>
        <v>4</v>
      </c>
      <c r="F10" s="15"/>
      <c r="I10" s="1"/>
    </row>
    <row r="11" spans="2:6" ht="30" customHeight="1">
      <c r="B11" s="13" t="s">
        <v>5</v>
      </c>
      <c r="C11" s="14">
        <f>F110</f>
        <v>3</v>
      </c>
      <c r="D11" s="14">
        <f>K110</f>
        <v>45</v>
      </c>
      <c r="E11" s="14">
        <f>H110</f>
        <v>6</v>
      </c>
      <c r="F11" s="15"/>
    </row>
    <row r="12" spans="2:6" ht="29.25" customHeight="1">
      <c r="B12" s="13" t="s">
        <v>18</v>
      </c>
      <c r="C12" s="14">
        <f>F121</f>
        <v>8</v>
      </c>
      <c r="D12" s="14">
        <f>K121</f>
        <v>63</v>
      </c>
      <c r="E12" s="14">
        <f>H121</f>
        <v>24</v>
      </c>
      <c r="F12" s="15"/>
    </row>
    <row r="13" spans="2:6" ht="29.25" customHeight="1">
      <c r="B13" s="13" t="s">
        <v>4</v>
      </c>
      <c r="C13" s="14">
        <f>F129</f>
        <v>6</v>
      </c>
      <c r="D13" s="14">
        <f>K129</f>
        <v>52</v>
      </c>
      <c r="E13" s="14">
        <f>H129</f>
        <v>36</v>
      </c>
      <c r="F13" s="15"/>
    </row>
    <row r="14" spans="2:6" ht="31.5" customHeight="1">
      <c r="B14" s="24" t="s">
        <v>6</v>
      </c>
      <c r="C14" s="28">
        <f>SUM(C9:C13)</f>
        <v>92</v>
      </c>
      <c r="D14" s="28">
        <f>SUM(D9:D13)</f>
        <v>1209</v>
      </c>
      <c r="E14" s="28">
        <f>SUM(E9:E13)</f>
        <v>272</v>
      </c>
      <c r="F14" s="24">
        <f>SUM(F9:F13)</f>
        <v>37</v>
      </c>
    </row>
    <row r="16" spans="1:12" ht="11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4" s="31" customFormat="1" ht="48" customHeight="1">
      <c r="A17" s="174" t="s">
        <v>10</v>
      </c>
      <c r="B17" s="174" t="s">
        <v>21</v>
      </c>
      <c r="C17" s="174" t="s">
        <v>23</v>
      </c>
      <c r="D17" s="174" t="s">
        <v>22</v>
      </c>
      <c r="E17" s="174" t="s">
        <v>24</v>
      </c>
      <c r="F17" s="174" t="s">
        <v>7</v>
      </c>
      <c r="G17" s="185" t="s">
        <v>25</v>
      </c>
      <c r="H17" s="186"/>
      <c r="I17" s="174" t="s">
        <v>26</v>
      </c>
      <c r="J17" s="185" t="s">
        <v>27</v>
      </c>
      <c r="K17" s="186"/>
      <c r="L17" s="33"/>
      <c r="M17" s="33"/>
      <c r="N17" s="33"/>
    </row>
    <row r="18" spans="1:14" s="31" customFormat="1" ht="53.25" customHeight="1">
      <c r="A18" s="175"/>
      <c r="B18" s="175"/>
      <c r="C18" s="175"/>
      <c r="D18" s="175"/>
      <c r="E18" s="175"/>
      <c r="F18" s="175"/>
      <c r="G18" s="43" t="s">
        <v>19</v>
      </c>
      <c r="H18" s="43" t="s">
        <v>8</v>
      </c>
      <c r="I18" s="175"/>
      <c r="J18" s="43" t="s">
        <v>19</v>
      </c>
      <c r="K18" s="43" t="s">
        <v>8</v>
      </c>
      <c r="L18" s="33"/>
      <c r="M18" s="33"/>
      <c r="N18" s="33"/>
    </row>
    <row r="19" spans="1:14" s="31" customFormat="1" ht="12.75">
      <c r="A19" s="170" t="s">
        <v>9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2"/>
      <c r="L19" s="33"/>
      <c r="M19" s="33"/>
      <c r="N19" s="33"/>
    </row>
    <row r="20" spans="1:14" s="31" customFormat="1" ht="26.25" customHeight="1">
      <c r="A20" s="63" t="s">
        <v>41</v>
      </c>
      <c r="B20" s="63" t="s">
        <v>42</v>
      </c>
      <c r="C20" s="8">
        <v>2</v>
      </c>
      <c r="D20" s="8">
        <v>36</v>
      </c>
      <c r="E20" s="7">
        <v>1</v>
      </c>
      <c r="F20" s="7">
        <v>1</v>
      </c>
      <c r="G20" s="7">
        <f aca="true" t="shared" si="0" ref="G20:G40">F20*E20</f>
        <v>1</v>
      </c>
      <c r="H20" s="62">
        <f>G20</f>
        <v>1</v>
      </c>
      <c r="I20" s="7"/>
      <c r="J20" s="7">
        <v>12</v>
      </c>
      <c r="K20" s="7">
        <f>J20</f>
        <v>12</v>
      </c>
      <c r="L20" s="104" t="s">
        <v>66</v>
      </c>
      <c r="M20" s="104"/>
      <c r="N20" s="33"/>
    </row>
    <row r="21" spans="1:14" s="31" customFormat="1" ht="26.25" customHeight="1">
      <c r="A21" s="63" t="s">
        <v>41</v>
      </c>
      <c r="B21" s="46" t="s">
        <v>130</v>
      </c>
      <c r="C21" s="8">
        <v>2</v>
      </c>
      <c r="D21" s="8">
        <v>36</v>
      </c>
      <c r="E21" s="7">
        <v>1</v>
      </c>
      <c r="F21" s="7">
        <v>1</v>
      </c>
      <c r="G21" s="7">
        <v>1</v>
      </c>
      <c r="H21" s="59">
        <f>SUM(G21)</f>
        <v>1</v>
      </c>
      <c r="I21" s="7"/>
      <c r="J21" s="7">
        <v>14</v>
      </c>
      <c r="K21" s="39">
        <f>SUM(J21)</f>
        <v>14</v>
      </c>
      <c r="L21" s="104" t="s">
        <v>70</v>
      </c>
      <c r="M21" s="104"/>
      <c r="N21" s="33"/>
    </row>
    <row r="22" spans="1:14" s="31" customFormat="1" ht="13.5" customHeight="1">
      <c r="A22" s="161" t="s">
        <v>43</v>
      </c>
      <c r="B22" s="162" t="s">
        <v>44</v>
      </c>
      <c r="C22" s="8">
        <v>1</v>
      </c>
      <c r="D22" s="8">
        <v>108</v>
      </c>
      <c r="E22" s="7">
        <v>3</v>
      </c>
      <c r="F22" s="7">
        <v>1</v>
      </c>
      <c r="G22" s="7">
        <f t="shared" si="0"/>
        <v>3</v>
      </c>
      <c r="H22" s="163">
        <f>SUM(G22:G26)</f>
        <v>15</v>
      </c>
      <c r="I22" s="35"/>
      <c r="J22" s="7">
        <v>15</v>
      </c>
      <c r="K22" s="165">
        <f>SUM(J22:J26)</f>
        <v>75</v>
      </c>
      <c r="L22" s="104" t="s">
        <v>65</v>
      </c>
      <c r="M22" s="104"/>
      <c r="N22" s="33"/>
    </row>
    <row r="23" spans="1:14" s="31" customFormat="1" ht="13.5" customHeight="1">
      <c r="A23" s="203"/>
      <c r="B23" s="200"/>
      <c r="C23" s="8">
        <v>2</v>
      </c>
      <c r="D23" s="8">
        <v>108</v>
      </c>
      <c r="E23" s="7">
        <v>3</v>
      </c>
      <c r="F23" s="7">
        <v>1</v>
      </c>
      <c r="G23" s="7">
        <f t="shared" si="0"/>
        <v>3</v>
      </c>
      <c r="H23" s="191"/>
      <c r="I23" s="35"/>
      <c r="J23" s="7">
        <v>15</v>
      </c>
      <c r="K23" s="191"/>
      <c r="L23" s="104" t="s">
        <v>66</v>
      </c>
      <c r="M23" s="104"/>
      <c r="N23" s="33"/>
    </row>
    <row r="24" spans="1:14" s="31" customFormat="1" ht="15" customHeight="1">
      <c r="A24" s="203"/>
      <c r="B24" s="200"/>
      <c r="C24" s="8">
        <v>2</v>
      </c>
      <c r="D24" s="8">
        <v>108</v>
      </c>
      <c r="E24" s="7">
        <v>3</v>
      </c>
      <c r="F24" s="7">
        <v>1</v>
      </c>
      <c r="G24" s="7">
        <f t="shared" si="0"/>
        <v>3</v>
      </c>
      <c r="H24" s="191"/>
      <c r="I24" s="35"/>
      <c r="J24" s="7">
        <v>15</v>
      </c>
      <c r="K24" s="191"/>
      <c r="L24" s="104" t="s">
        <v>64</v>
      </c>
      <c r="M24" s="104"/>
      <c r="N24" s="33"/>
    </row>
    <row r="25" spans="1:14" s="31" customFormat="1" ht="13.5" customHeight="1">
      <c r="A25" s="203"/>
      <c r="B25" s="200"/>
      <c r="C25" s="8">
        <v>3</v>
      </c>
      <c r="D25" s="8">
        <v>108</v>
      </c>
      <c r="E25" s="7">
        <v>3</v>
      </c>
      <c r="F25" s="7">
        <v>1</v>
      </c>
      <c r="G25" s="7">
        <f t="shared" si="0"/>
        <v>3</v>
      </c>
      <c r="H25" s="191"/>
      <c r="I25" s="35"/>
      <c r="J25" s="7">
        <v>15</v>
      </c>
      <c r="K25" s="191"/>
      <c r="L25" s="104" t="s">
        <v>63</v>
      </c>
      <c r="M25" s="104"/>
      <c r="N25" s="33"/>
    </row>
    <row r="26" spans="1:14" s="31" customFormat="1" ht="15.75" customHeight="1">
      <c r="A26" s="201"/>
      <c r="B26" s="201"/>
      <c r="C26" s="8">
        <v>3</v>
      </c>
      <c r="D26" s="8">
        <v>108</v>
      </c>
      <c r="E26" s="7">
        <v>3</v>
      </c>
      <c r="F26" s="7">
        <v>1</v>
      </c>
      <c r="G26" s="7">
        <f t="shared" si="0"/>
        <v>3</v>
      </c>
      <c r="H26" s="192"/>
      <c r="I26" s="35"/>
      <c r="J26" s="7">
        <v>15</v>
      </c>
      <c r="K26" s="192"/>
      <c r="L26" s="104" t="s">
        <v>70</v>
      </c>
      <c r="M26" s="104"/>
      <c r="N26" s="33"/>
    </row>
    <row r="27" spans="1:14" s="31" customFormat="1" ht="12.75" customHeight="1">
      <c r="A27" s="200" t="s">
        <v>45</v>
      </c>
      <c r="B27" s="200" t="s">
        <v>46</v>
      </c>
      <c r="C27" s="8">
        <v>1</v>
      </c>
      <c r="D27" s="8">
        <v>72</v>
      </c>
      <c r="E27" s="7">
        <v>2</v>
      </c>
      <c r="F27" s="7">
        <v>1</v>
      </c>
      <c r="G27" s="7">
        <f t="shared" si="0"/>
        <v>2</v>
      </c>
      <c r="H27" s="159">
        <f>SUM(G27:G30)</f>
        <v>12</v>
      </c>
      <c r="I27" s="7"/>
      <c r="J27" s="89">
        <v>14</v>
      </c>
      <c r="K27" s="165">
        <f>SUM(J27:J30)</f>
        <v>57</v>
      </c>
      <c r="L27" s="104" t="s">
        <v>64</v>
      </c>
      <c r="M27" s="104"/>
      <c r="N27" s="33"/>
    </row>
    <row r="28" spans="1:14" s="31" customFormat="1" ht="12.75">
      <c r="A28" s="200"/>
      <c r="B28" s="200"/>
      <c r="C28" s="8">
        <v>1</v>
      </c>
      <c r="D28" s="8">
        <v>72</v>
      </c>
      <c r="E28" s="7">
        <v>2</v>
      </c>
      <c r="F28" s="7">
        <v>1</v>
      </c>
      <c r="G28" s="7">
        <f t="shared" si="0"/>
        <v>2</v>
      </c>
      <c r="H28" s="160"/>
      <c r="I28" s="35"/>
      <c r="J28" s="7">
        <v>12</v>
      </c>
      <c r="K28" s="183"/>
      <c r="L28" s="104" t="s">
        <v>65</v>
      </c>
      <c r="M28" s="104"/>
      <c r="N28" s="33"/>
    </row>
    <row r="29" spans="1:14" s="31" customFormat="1" ht="12.75">
      <c r="A29" s="200"/>
      <c r="B29" s="200"/>
      <c r="C29" s="8">
        <v>1</v>
      </c>
      <c r="D29" s="8">
        <v>144</v>
      </c>
      <c r="E29" s="7">
        <v>4</v>
      </c>
      <c r="F29" s="7">
        <v>1</v>
      </c>
      <c r="G29" s="7">
        <f t="shared" si="0"/>
        <v>4</v>
      </c>
      <c r="H29" s="160"/>
      <c r="I29" s="84"/>
      <c r="J29" s="7">
        <v>16</v>
      </c>
      <c r="K29" s="183"/>
      <c r="L29" s="104" t="s">
        <v>67</v>
      </c>
      <c r="M29" s="104" t="s">
        <v>89</v>
      </c>
      <c r="N29" s="36"/>
    </row>
    <row r="30" spans="1:14" s="31" customFormat="1" ht="12.75" customHeight="1">
      <c r="A30" s="200"/>
      <c r="B30" s="200"/>
      <c r="C30" s="8">
        <v>1</v>
      </c>
      <c r="D30" s="8">
        <v>144</v>
      </c>
      <c r="E30" s="7">
        <v>4</v>
      </c>
      <c r="F30" s="7">
        <v>1</v>
      </c>
      <c r="G30" s="7">
        <f t="shared" si="0"/>
        <v>4</v>
      </c>
      <c r="H30" s="160"/>
      <c r="I30" s="84"/>
      <c r="J30" s="7">
        <v>15</v>
      </c>
      <c r="K30" s="183"/>
      <c r="L30" s="104" t="s">
        <v>113</v>
      </c>
      <c r="M30" s="104" t="s">
        <v>89</v>
      </c>
      <c r="N30" s="36"/>
    </row>
    <row r="31" spans="1:14" s="31" customFormat="1" ht="12.75">
      <c r="A31" s="166" t="s">
        <v>48</v>
      </c>
      <c r="B31" s="162" t="s">
        <v>49</v>
      </c>
      <c r="C31" s="61">
        <v>2</v>
      </c>
      <c r="D31" s="61">
        <v>216</v>
      </c>
      <c r="E31" s="19">
        <v>6</v>
      </c>
      <c r="F31" s="19">
        <v>1</v>
      </c>
      <c r="G31" s="7">
        <f t="shared" si="0"/>
        <v>6</v>
      </c>
      <c r="H31" s="163">
        <f>SUM(G31:G34)</f>
        <v>22</v>
      </c>
      <c r="I31" s="7"/>
      <c r="J31" s="19">
        <v>10</v>
      </c>
      <c r="K31" s="165">
        <f>SUM(J31:J34)</f>
        <v>45</v>
      </c>
      <c r="L31" s="104" t="s">
        <v>65</v>
      </c>
      <c r="M31" s="104"/>
      <c r="N31" s="33"/>
    </row>
    <row r="32" spans="1:14" s="31" customFormat="1" ht="12.75">
      <c r="A32" s="187"/>
      <c r="B32" s="187"/>
      <c r="C32" s="60" t="s">
        <v>28</v>
      </c>
      <c r="D32" s="17">
        <v>216</v>
      </c>
      <c r="E32" s="23">
        <v>6</v>
      </c>
      <c r="F32" s="23">
        <v>1</v>
      </c>
      <c r="G32" s="7">
        <f t="shared" si="0"/>
        <v>6</v>
      </c>
      <c r="H32" s="189"/>
      <c r="I32" s="7"/>
      <c r="J32" s="23">
        <v>11</v>
      </c>
      <c r="K32" s="191"/>
      <c r="L32" s="104" t="s">
        <v>78</v>
      </c>
      <c r="M32" s="104"/>
      <c r="N32" s="33"/>
    </row>
    <row r="33" spans="1:14" s="31" customFormat="1" ht="12.75" customHeight="1">
      <c r="A33" s="187"/>
      <c r="B33" s="187"/>
      <c r="C33" s="19">
        <v>2</v>
      </c>
      <c r="D33" s="19">
        <v>216</v>
      </c>
      <c r="E33" s="19">
        <v>6</v>
      </c>
      <c r="F33" s="19">
        <v>1</v>
      </c>
      <c r="G33" s="7">
        <f t="shared" si="0"/>
        <v>6</v>
      </c>
      <c r="H33" s="189"/>
      <c r="I33" s="7"/>
      <c r="J33" s="19">
        <v>11</v>
      </c>
      <c r="K33" s="191"/>
      <c r="L33" s="104" t="s">
        <v>75</v>
      </c>
      <c r="M33" s="97"/>
      <c r="N33" s="33"/>
    </row>
    <row r="34" spans="1:14" s="31" customFormat="1" ht="12.75">
      <c r="A34" s="188"/>
      <c r="B34" s="188"/>
      <c r="C34" s="17">
        <v>3</v>
      </c>
      <c r="D34" s="17">
        <v>144</v>
      </c>
      <c r="E34" s="17">
        <v>4</v>
      </c>
      <c r="F34" s="17">
        <v>1</v>
      </c>
      <c r="G34" s="7">
        <f t="shared" si="0"/>
        <v>4</v>
      </c>
      <c r="H34" s="190"/>
      <c r="I34" s="17"/>
      <c r="J34" s="23">
        <v>13</v>
      </c>
      <c r="K34" s="192"/>
      <c r="L34" s="104" t="s">
        <v>67</v>
      </c>
      <c r="M34" s="97"/>
      <c r="N34" s="33"/>
    </row>
    <row r="35" spans="1:14" s="31" customFormat="1" ht="12.75">
      <c r="A35" s="176" t="s">
        <v>114</v>
      </c>
      <c r="B35" s="178" t="s">
        <v>115</v>
      </c>
      <c r="C35" s="17">
        <v>2</v>
      </c>
      <c r="D35" s="17">
        <v>144</v>
      </c>
      <c r="E35" s="17">
        <v>4</v>
      </c>
      <c r="F35" s="17">
        <v>1</v>
      </c>
      <c r="G35" s="7">
        <v>4</v>
      </c>
      <c r="H35" s="180">
        <f>SUM(G35:G36)</f>
        <v>8</v>
      </c>
      <c r="I35" s="17"/>
      <c r="J35" s="23">
        <v>17</v>
      </c>
      <c r="K35" s="182">
        <f>SUM(J35:J36)</f>
        <v>35</v>
      </c>
      <c r="L35" s="104" t="s">
        <v>77</v>
      </c>
      <c r="M35" s="97"/>
      <c r="N35" s="33"/>
    </row>
    <row r="36" spans="1:14" s="31" customFormat="1" ht="12.75">
      <c r="A36" s="177"/>
      <c r="B36" s="179"/>
      <c r="C36" s="17">
        <v>3</v>
      </c>
      <c r="D36" s="17">
        <v>144</v>
      </c>
      <c r="E36" s="17">
        <v>4</v>
      </c>
      <c r="F36" s="17">
        <v>1</v>
      </c>
      <c r="G36" s="7">
        <v>4</v>
      </c>
      <c r="H36" s="181"/>
      <c r="I36" s="17"/>
      <c r="J36" s="23">
        <v>18</v>
      </c>
      <c r="K36" s="164"/>
      <c r="L36" s="104" t="s">
        <v>76</v>
      </c>
      <c r="M36" s="97"/>
      <c r="N36" s="33"/>
    </row>
    <row r="37" spans="1:14" s="31" customFormat="1" ht="12.75">
      <c r="A37" s="166" t="s">
        <v>48</v>
      </c>
      <c r="B37" s="155" t="s">
        <v>50</v>
      </c>
      <c r="C37" s="8">
        <v>2</v>
      </c>
      <c r="D37" s="8">
        <v>144</v>
      </c>
      <c r="E37" s="7">
        <v>4</v>
      </c>
      <c r="F37" s="7">
        <v>1</v>
      </c>
      <c r="G37" s="7">
        <f t="shared" si="0"/>
        <v>4</v>
      </c>
      <c r="H37" s="180">
        <f>SUM(G37:G40)</f>
        <v>22</v>
      </c>
      <c r="I37" s="7"/>
      <c r="J37" s="7">
        <v>10</v>
      </c>
      <c r="K37" s="165">
        <f>SUM(J37:J40)</f>
        <v>45</v>
      </c>
      <c r="L37" s="104" t="s">
        <v>64</v>
      </c>
      <c r="M37" s="97"/>
      <c r="N37" s="33"/>
    </row>
    <row r="38" spans="1:14" s="31" customFormat="1" ht="12.75" customHeight="1">
      <c r="A38" s="187"/>
      <c r="B38" s="196"/>
      <c r="C38" s="8">
        <v>2</v>
      </c>
      <c r="D38" s="8">
        <v>216</v>
      </c>
      <c r="E38" s="7">
        <v>6</v>
      </c>
      <c r="F38" s="7">
        <v>1</v>
      </c>
      <c r="G38" s="7">
        <f t="shared" si="0"/>
        <v>6</v>
      </c>
      <c r="H38" s="189"/>
      <c r="I38" s="7"/>
      <c r="J38" s="7">
        <v>11</v>
      </c>
      <c r="K38" s="191"/>
      <c r="L38" s="104" t="s">
        <v>66</v>
      </c>
      <c r="M38" s="97"/>
      <c r="N38" s="33"/>
    </row>
    <row r="39" spans="1:14" s="31" customFormat="1" ht="12.75" customHeight="1">
      <c r="A39" s="187"/>
      <c r="B39" s="196"/>
      <c r="C39" s="8">
        <v>3</v>
      </c>
      <c r="D39" s="8">
        <v>216</v>
      </c>
      <c r="E39" s="7">
        <v>6</v>
      </c>
      <c r="F39" s="7">
        <v>1</v>
      </c>
      <c r="G39" s="7">
        <f t="shared" si="0"/>
        <v>6</v>
      </c>
      <c r="H39" s="189"/>
      <c r="I39" s="7">
        <v>6</v>
      </c>
      <c r="J39" s="7">
        <v>11</v>
      </c>
      <c r="K39" s="191"/>
      <c r="L39" s="104" t="s">
        <v>70</v>
      </c>
      <c r="M39" s="97"/>
      <c r="N39" s="33"/>
    </row>
    <row r="40" spans="1:14" s="37" customFormat="1" ht="12.75" customHeight="1">
      <c r="A40" s="188"/>
      <c r="B40" s="207"/>
      <c r="C40" s="8">
        <v>4</v>
      </c>
      <c r="D40" s="8">
        <v>216</v>
      </c>
      <c r="E40" s="7">
        <v>6</v>
      </c>
      <c r="F40" s="7">
        <v>1</v>
      </c>
      <c r="G40" s="7">
        <f t="shared" si="0"/>
        <v>6</v>
      </c>
      <c r="H40" s="190"/>
      <c r="I40" s="7"/>
      <c r="J40" s="7">
        <v>13</v>
      </c>
      <c r="K40" s="192"/>
      <c r="L40" s="104" t="s">
        <v>63</v>
      </c>
      <c r="M40" s="97"/>
      <c r="N40" s="33"/>
    </row>
    <row r="41" spans="1:13" ht="13.5" customHeight="1">
      <c r="A41" s="153" t="s">
        <v>47</v>
      </c>
      <c r="B41" s="155" t="s">
        <v>39</v>
      </c>
      <c r="C41" s="127">
        <v>1</v>
      </c>
      <c r="D41" s="127">
        <v>36</v>
      </c>
      <c r="E41" s="39">
        <v>1</v>
      </c>
      <c r="F41" s="39">
        <v>1</v>
      </c>
      <c r="G41" s="39">
        <v>1</v>
      </c>
      <c r="H41" s="180">
        <f>SUM(G41:G43)</f>
        <v>3</v>
      </c>
      <c r="I41" s="39"/>
      <c r="J41" s="39">
        <v>24</v>
      </c>
      <c r="K41" s="182">
        <f>SUM(J41:J43)</f>
        <v>59</v>
      </c>
      <c r="L41" s="97" t="s">
        <v>76</v>
      </c>
      <c r="M41" s="97"/>
    </row>
    <row r="42" spans="1:13" ht="12.75" customHeight="1">
      <c r="A42" s="154"/>
      <c r="B42" s="197"/>
      <c r="C42" s="127">
        <v>1</v>
      </c>
      <c r="D42" s="127">
        <v>36</v>
      </c>
      <c r="E42" s="39">
        <v>1</v>
      </c>
      <c r="F42" s="39">
        <v>1</v>
      </c>
      <c r="G42" s="39">
        <v>1</v>
      </c>
      <c r="H42" s="277"/>
      <c r="I42" s="39"/>
      <c r="J42" s="39">
        <v>13</v>
      </c>
      <c r="K42" s="278"/>
      <c r="L42" s="97" t="s">
        <v>77</v>
      </c>
      <c r="M42" s="97"/>
    </row>
    <row r="43" spans="1:14" s="37" customFormat="1" ht="12.75" customHeight="1">
      <c r="A43" s="154"/>
      <c r="B43" s="156"/>
      <c r="C43" s="8">
        <v>1</v>
      </c>
      <c r="D43" s="8">
        <v>36</v>
      </c>
      <c r="E43" s="7">
        <v>1</v>
      </c>
      <c r="F43" s="7">
        <v>1</v>
      </c>
      <c r="G43" s="7">
        <f>F43*E43</f>
        <v>1</v>
      </c>
      <c r="H43" s="181"/>
      <c r="I43" s="35"/>
      <c r="J43" s="7">
        <v>22</v>
      </c>
      <c r="K43" s="164"/>
      <c r="L43" s="104" t="s">
        <v>90</v>
      </c>
      <c r="M43" s="104"/>
      <c r="N43" s="33"/>
    </row>
    <row r="44" spans="1:14" s="37" customFormat="1" ht="13.5" customHeight="1">
      <c r="A44" s="40" t="s">
        <v>72</v>
      </c>
      <c r="B44" s="32" t="s">
        <v>40</v>
      </c>
      <c r="C44" s="8">
        <v>3</v>
      </c>
      <c r="D44" s="8">
        <v>72</v>
      </c>
      <c r="E44" s="7">
        <v>2</v>
      </c>
      <c r="F44" s="48">
        <v>1</v>
      </c>
      <c r="G44" s="48">
        <f>F44*E44</f>
        <v>2</v>
      </c>
      <c r="H44" s="57">
        <f>SUM(G44)</f>
        <v>2</v>
      </c>
      <c r="I44" s="48"/>
      <c r="J44" s="48">
        <v>9</v>
      </c>
      <c r="K44" s="58">
        <f>SUM(J44)</f>
        <v>9</v>
      </c>
      <c r="L44" s="104" t="s">
        <v>70</v>
      </c>
      <c r="M44" s="114"/>
      <c r="N44" s="36"/>
    </row>
    <row r="45" spans="1:14" s="37" customFormat="1" ht="12.75" customHeight="1">
      <c r="A45" s="178" t="s">
        <v>47</v>
      </c>
      <c r="B45" s="155" t="s">
        <v>79</v>
      </c>
      <c r="C45" s="8">
        <v>1</v>
      </c>
      <c r="D45" s="8">
        <v>36</v>
      </c>
      <c r="E45" s="7">
        <v>1</v>
      </c>
      <c r="F45" s="7">
        <v>1</v>
      </c>
      <c r="G45" s="7">
        <f aca="true" t="shared" si="1" ref="G45:G57">F45*E45</f>
        <v>1</v>
      </c>
      <c r="H45" s="157">
        <f>SUM(G45:G51)</f>
        <v>7</v>
      </c>
      <c r="I45" s="7"/>
      <c r="J45" s="7">
        <v>15</v>
      </c>
      <c r="K45" s="159">
        <f>SUM(J45:J51)</f>
        <v>80</v>
      </c>
      <c r="L45" s="104" t="s">
        <v>91</v>
      </c>
      <c r="M45" s="114"/>
      <c r="N45" s="36"/>
    </row>
    <row r="46" spans="1:14" s="31" customFormat="1" ht="12.75" customHeight="1">
      <c r="A46" s="187"/>
      <c r="B46" s="196"/>
      <c r="C46" s="8">
        <v>1</v>
      </c>
      <c r="D46" s="8">
        <v>36</v>
      </c>
      <c r="E46" s="7">
        <v>1</v>
      </c>
      <c r="F46" s="7">
        <v>1</v>
      </c>
      <c r="G46" s="7">
        <f t="shared" si="1"/>
        <v>1</v>
      </c>
      <c r="H46" s="157"/>
      <c r="I46" s="7"/>
      <c r="J46" s="7">
        <v>14</v>
      </c>
      <c r="K46" s="159"/>
      <c r="L46" s="104" t="s">
        <v>92</v>
      </c>
      <c r="M46" s="114"/>
      <c r="N46" s="36"/>
    </row>
    <row r="47" spans="1:14" s="31" customFormat="1" ht="12.75" customHeight="1">
      <c r="A47" s="187"/>
      <c r="B47" s="196"/>
      <c r="C47" s="8">
        <v>1</v>
      </c>
      <c r="D47" s="8">
        <v>36</v>
      </c>
      <c r="E47" s="7">
        <v>1</v>
      </c>
      <c r="F47" s="7">
        <v>1</v>
      </c>
      <c r="G47" s="7">
        <f t="shared" si="1"/>
        <v>1</v>
      </c>
      <c r="H47" s="157"/>
      <c r="I47" s="7"/>
      <c r="J47" s="7">
        <v>11</v>
      </c>
      <c r="K47" s="159"/>
      <c r="L47" s="104" t="s">
        <v>93</v>
      </c>
      <c r="M47" s="114"/>
      <c r="N47" s="36"/>
    </row>
    <row r="48" spans="1:14" s="31" customFormat="1" ht="12.75" customHeight="1">
      <c r="A48" s="187"/>
      <c r="B48" s="196"/>
      <c r="C48" s="8">
        <v>1</v>
      </c>
      <c r="D48" s="8">
        <v>36</v>
      </c>
      <c r="E48" s="7">
        <v>1</v>
      </c>
      <c r="F48" s="7">
        <v>1</v>
      </c>
      <c r="G48" s="7">
        <f t="shared" si="1"/>
        <v>1</v>
      </c>
      <c r="H48" s="157"/>
      <c r="I48" s="7"/>
      <c r="J48" s="7">
        <v>10</v>
      </c>
      <c r="K48" s="159"/>
      <c r="L48" s="104" t="s">
        <v>131</v>
      </c>
      <c r="M48" s="114"/>
      <c r="N48" s="36"/>
    </row>
    <row r="49" spans="1:14" s="31" customFormat="1" ht="12.75" customHeight="1">
      <c r="A49" s="187"/>
      <c r="B49" s="196"/>
      <c r="C49" s="8">
        <v>1</v>
      </c>
      <c r="D49" s="8">
        <v>36</v>
      </c>
      <c r="E49" s="7">
        <v>1</v>
      </c>
      <c r="F49" s="7">
        <v>1</v>
      </c>
      <c r="G49" s="7">
        <f t="shared" si="1"/>
        <v>1</v>
      </c>
      <c r="H49" s="157"/>
      <c r="I49" s="7"/>
      <c r="J49" s="7">
        <v>11</v>
      </c>
      <c r="K49" s="159"/>
      <c r="L49" s="104" t="s">
        <v>132</v>
      </c>
      <c r="M49" s="114"/>
      <c r="N49" s="36"/>
    </row>
    <row r="50" spans="1:14" s="31" customFormat="1" ht="12.75" customHeight="1">
      <c r="A50" s="187"/>
      <c r="B50" s="196"/>
      <c r="C50" s="8">
        <v>1</v>
      </c>
      <c r="D50" s="8">
        <v>36</v>
      </c>
      <c r="E50" s="7">
        <v>1</v>
      </c>
      <c r="F50" s="7">
        <v>1</v>
      </c>
      <c r="G50" s="7">
        <f t="shared" si="1"/>
        <v>1</v>
      </c>
      <c r="H50" s="157"/>
      <c r="I50" s="7"/>
      <c r="J50" s="7">
        <v>11</v>
      </c>
      <c r="K50" s="159"/>
      <c r="L50" s="104" t="s">
        <v>133</v>
      </c>
      <c r="M50" s="114"/>
      <c r="N50" s="36"/>
    </row>
    <row r="51" spans="1:14" s="31" customFormat="1" ht="12.75" customHeight="1">
      <c r="A51" s="187"/>
      <c r="B51" s="196"/>
      <c r="C51" s="8">
        <v>1</v>
      </c>
      <c r="D51" s="8">
        <v>36</v>
      </c>
      <c r="E51" s="7">
        <v>1</v>
      </c>
      <c r="F51" s="7">
        <v>1</v>
      </c>
      <c r="G51" s="7">
        <f t="shared" si="1"/>
        <v>1</v>
      </c>
      <c r="H51" s="157"/>
      <c r="I51" s="7"/>
      <c r="J51" s="7">
        <v>8</v>
      </c>
      <c r="K51" s="159"/>
      <c r="L51" s="104" t="s">
        <v>134</v>
      </c>
      <c r="M51" s="114"/>
      <c r="N51" s="36"/>
    </row>
    <row r="52" spans="1:14" s="31" customFormat="1" ht="12.75">
      <c r="A52" s="178" t="s">
        <v>51</v>
      </c>
      <c r="B52" s="155" t="s">
        <v>52</v>
      </c>
      <c r="C52" s="8">
        <v>1</v>
      </c>
      <c r="D52" s="8">
        <v>72</v>
      </c>
      <c r="E52" s="7">
        <v>2</v>
      </c>
      <c r="F52" s="7">
        <v>1</v>
      </c>
      <c r="G52" s="7">
        <f t="shared" si="1"/>
        <v>2</v>
      </c>
      <c r="H52" s="180">
        <f>SUM(G52:G57)</f>
        <v>18</v>
      </c>
      <c r="I52" s="7"/>
      <c r="J52" s="7">
        <v>16</v>
      </c>
      <c r="K52" s="182">
        <f>SUM(J52:J57)</f>
        <v>89</v>
      </c>
      <c r="L52" s="104" t="s">
        <v>64</v>
      </c>
      <c r="M52" s="104" t="s">
        <v>135</v>
      </c>
      <c r="N52" s="33"/>
    </row>
    <row r="53" spans="1:14" s="31" customFormat="1" ht="12.75" customHeight="1">
      <c r="A53" s="268"/>
      <c r="B53" s="197"/>
      <c r="C53" s="8">
        <v>1</v>
      </c>
      <c r="D53" s="8">
        <v>144</v>
      </c>
      <c r="E53" s="7">
        <v>4</v>
      </c>
      <c r="F53" s="7">
        <v>1</v>
      </c>
      <c r="G53" s="7">
        <f t="shared" si="1"/>
        <v>4</v>
      </c>
      <c r="H53" s="198"/>
      <c r="I53" s="7"/>
      <c r="J53" s="7">
        <v>16</v>
      </c>
      <c r="K53" s="199"/>
      <c r="L53" s="104" t="s">
        <v>70</v>
      </c>
      <c r="M53" s="104" t="s">
        <v>136</v>
      </c>
      <c r="N53" s="33"/>
    </row>
    <row r="54" spans="1:14" s="31" customFormat="1" ht="12.75">
      <c r="A54" s="268"/>
      <c r="B54" s="197"/>
      <c r="C54" s="8">
        <v>1</v>
      </c>
      <c r="D54" s="8">
        <v>144</v>
      </c>
      <c r="E54" s="7">
        <v>4</v>
      </c>
      <c r="F54" s="7">
        <v>1</v>
      </c>
      <c r="G54" s="7">
        <f t="shared" si="1"/>
        <v>4</v>
      </c>
      <c r="H54" s="198"/>
      <c r="I54" s="7"/>
      <c r="J54" s="7">
        <v>16</v>
      </c>
      <c r="K54" s="199"/>
      <c r="L54" s="104" t="s">
        <v>66</v>
      </c>
      <c r="M54" s="104" t="s">
        <v>137</v>
      </c>
      <c r="N54" s="33"/>
    </row>
    <row r="55" spans="1:14" s="31" customFormat="1" ht="12.75">
      <c r="A55" s="268"/>
      <c r="B55" s="197"/>
      <c r="C55" s="8">
        <v>1</v>
      </c>
      <c r="D55" s="8">
        <v>144</v>
      </c>
      <c r="E55" s="7">
        <v>4</v>
      </c>
      <c r="F55" s="7">
        <v>1</v>
      </c>
      <c r="G55" s="7">
        <f t="shared" si="1"/>
        <v>4</v>
      </c>
      <c r="H55" s="198"/>
      <c r="I55" s="7"/>
      <c r="J55" s="7">
        <v>16</v>
      </c>
      <c r="K55" s="199"/>
      <c r="L55" s="104" t="s">
        <v>65</v>
      </c>
      <c r="M55" s="104" t="s">
        <v>136</v>
      </c>
      <c r="N55" s="33"/>
    </row>
    <row r="56" spans="1:14" s="31" customFormat="1" ht="12.75" customHeight="1">
      <c r="A56" s="268"/>
      <c r="B56" s="197"/>
      <c r="C56" s="8">
        <v>2</v>
      </c>
      <c r="D56" s="8">
        <v>72</v>
      </c>
      <c r="E56" s="7">
        <v>2</v>
      </c>
      <c r="F56" s="7">
        <v>1</v>
      </c>
      <c r="G56" s="7">
        <f t="shared" si="1"/>
        <v>2</v>
      </c>
      <c r="H56" s="198"/>
      <c r="I56" s="7"/>
      <c r="J56" s="7">
        <v>15</v>
      </c>
      <c r="K56" s="199"/>
      <c r="L56" s="104" t="s">
        <v>63</v>
      </c>
      <c r="M56" s="104" t="s">
        <v>135</v>
      </c>
      <c r="N56" s="33"/>
    </row>
    <row r="57" spans="1:14" s="31" customFormat="1" ht="12.75" customHeight="1">
      <c r="A57" s="177"/>
      <c r="B57" s="156"/>
      <c r="C57" s="8">
        <v>2</v>
      </c>
      <c r="D57" s="8">
        <v>72</v>
      </c>
      <c r="E57" s="7">
        <v>2</v>
      </c>
      <c r="F57" s="7">
        <v>1</v>
      </c>
      <c r="G57" s="7">
        <f t="shared" si="1"/>
        <v>2</v>
      </c>
      <c r="H57" s="190"/>
      <c r="I57" s="7"/>
      <c r="J57" s="7">
        <v>10</v>
      </c>
      <c r="K57" s="192"/>
      <c r="L57" s="104" t="s">
        <v>78</v>
      </c>
      <c r="M57" s="104" t="s">
        <v>135</v>
      </c>
      <c r="N57" s="33"/>
    </row>
    <row r="58" spans="1:14" s="37" customFormat="1" ht="12.75" customHeight="1">
      <c r="A58" s="174" t="s">
        <v>10</v>
      </c>
      <c r="B58" s="174" t="s">
        <v>21</v>
      </c>
      <c r="C58" s="174" t="s">
        <v>23</v>
      </c>
      <c r="D58" s="174" t="s">
        <v>22</v>
      </c>
      <c r="E58" s="174" t="s">
        <v>24</v>
      </c>
      <c r="F58" s="174" t="s">
        <v>7</v>
      </c>
      <c r="G58" s="185" t="s">
        <v>25</v>
      </c>
      <c r="H58" s="186"/>
      <c r="I58" s="174" t="s">
        <v>26</v>
      </c>
      <c r="J58" s="185" t="s">
        <v>27</v>
      </c>
      <c r="K58" s="186"/>
      <c r="L58" s="33"/>
      <c r="M58" s="33"/>
      <c r="N58" s="33"/>
    </row>
    <row r="59" spans="1:14" s="37" customFormat="1" ht="72.75" customHeight="1">
      <c r="A59" s="175"/>
      <c r="B59" s="175"/>
      <c r="C59" s="175"/>
      <c r="D59" s="175"/>
      <c r="E59" s="175"/>
      <c r="F59" s="175"/>
      <c r="G59" s="100" t="s">
        <v>19</v>
      </c>
      <c r="H59" s="100" t="s">
        <v>8</v>
      </c>
      <c r="I59" s="175"/>
      <c r="J59" s="100" t="s">
        <v>19</v>
      </c>
      <c r="K59" s="100" t="s">
        <v>8</v>
      </c>
      <c r="L59" s="33"/>
      <c r="M59" s="33"/>
      <c r="N59" s="33"/>
    </row>
    <row r="60" spans="1:14" s="37" customFormat="1" ht="12.75" customHeight="1">
      <c r="A60" s="170" t="s">
        <v>9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2"/>
      <c r="L60" s="33"/>
      <c r="M60" s="33"/>
      <c r="N60" s="33"/>
    </row>
    <row r="61" spans="1:14" s="31" customFormat="1" ht="16.5" customHeight="1">
      <c r="A61" s="44" t="s">
        <v>94</v>
      </c>
      <c r="B61" s="85" t="s">
        <v>37</v>
      </c>
      <c r="C61" s="117">
        <v>1</v>
      </c>
      <c r="D61" s="117">
        <v>108</v>
      </c>
      <c r="E61" s="48">
        <v>3</v>
      </c>
      <c r="F61" s="48">
        <v>1</v>
      </c>
      <c r="G61" s="48">
        <f aca="true" t="shared" si="2" ref="G61:G96">F61*E61</f>
        <v>3</v>
      </c>
      <c r="H61" s="86">
        <f>G61</f>
        <v>3</v>
      </c>
      <c r="I61" s="48"/>
      <c r="J61" s="48">
        <v>14</v>
      </c>
      <c r="K61" s="87">
        <f>J61</f>
        <v>14</v>
      </c>
      <c r="L61" s="104" t="s">
        <v>63</v>
      </c>
      <c r="M61" s="104"/>
      <c r="N61" s="33"/>
    </row>
    <row r="62" spans="1:14" s="31" customFormat="1" ht="12.75">
      <c r="A62" s="161" t="s">
        <v>47</v>
      </c>
      <c r="B62" s="162" t="s">
        <v>95</v>
      </c>
      <c r="C62" s="8">
        <v>1</v>
      </c>
      <c r="D62" s="8">
        <v>36</v>
      </c>
      <c r="E62" s="7">
        <v>1</v>
      </c>
      <c r="F62" s="7">
        <v>1</v>
      </c>
      <c r="G62" s="7">
        <f t="shared" si="2"/>
        <v>1</v>
      </c>
      <c r="H62" s="163">
        <f>SUM(G62:G69)</f>
        <v>9</v>
      </c>
      <c r="I62" s="35"/>
      <c r="J62" s="7">
        <v>16</v>
      </c>
      <c r="K62" s="165">
        <f>SUM(J62:J69)</f>
        <v>134</v>
      </c>
      <c r="L62" s="104" t="s">
        <v>63</v>
      </c>
      <c r="M62" s="104"/>
      <c r="N62" s="33"/>
    </row>
    <row r="63" spans="1:14" s="31" customFormat="1" ht="12" customHeight="1">
      <c r="A63" s="200"/>
      <c r="B63" s="200"/>
      <c r="C63" s="8">
        <v>1</v>
      </c>
      <c r="D63" s="8">
        <v>36</v>
      </c>
      <c r="E63" s="7">
        <v>1</v>
      </c>
      <c r="F63" s="7">
        <v>1</v>
      </c>
      <c r="G63" s="7">
        <f t="shared" si="2"/>
        <v>1</v>
      </c>
      <c r="H63" s="191"/>
      <c r="I63" s="35"/>
      <c r="J63" s="7">
        <v>18</v>
      </c>
      <c r="K63" s="191"/>
      <c r="L63" s="104" t="s">
        <v>70</v>
      </c>
      <c r="M63" s="104"/>
      <c r="N63" s="33"/>
    </row>
    <row r="64" spans="1:14" s="31" customFormat="1" ht="12.75" customHeight="1">
      <c r="A64" s="200"/>
      <c r="B64" s="200"/>
      <c r="C64" s="8">
        <v>1</v>
      </c>
      <c r="D64" s="8">
        <v>36</v>
      </c>
      <c r="E64" s="7">
        <v>1</v>
      </c>
      <c r="F64" s="7">
        <v>1</v>
      </c>
      <c r="G64" s="7">
        <f t="shared" si="2"/>
        <v>1</v>
      </c>
      <c r="H64" s="191"/>
      <c r="I64" s="35"/>
      <c r="J64" s="7">
        <v>15</v>
      </c>
      <c r="K64" s="191"/>
      <c r="L64" s="104" t="s">
        <v>66</v>
      </c>
      <c r="M64" s="104"/>
      <c r="N64" s="33"/>
    </row>
    <row r="65" spans="1:14" s="31" customFormat="1" ht="14.25" customHeight="1">
      <c r="A65" s="200"/>
      <c r="B65" s="200"/>
      <c r="C65" s="8">
        <v>2</v>
      </c>
      <c r="D65" s="8">
        <v>36</v>
      </c>
      <c r="E65" s="7">
        <v>1</v>
      </c>
      <c r="F65" s="7">
        <v>1</v>
      </c>
      <c r="G65" s="7">
        <f t="shared" si="2"/>
        <v>1</v>
      </c>
      <c r="H65" s="191"/>
      <c r="I65" s="35"/>
      <c r="J65" s="7">
        <v>14</v>
      </c>
      <c r="K65" s="191"/>
      <c r="L65" s="104" t="s">
        <v>64</v>
      </c>
      <c r="M65" s="104"/>
      <c r="N65" s="33"/>
    </row>
    <row r="66" spans="1:14" s="37" customFormat="1" ht="13.5" customHeight="1">
      <c r="A66" s="200"/>
      <c r="B66" s="200"/>
      <c r="C66" s="8">
        <v>2</v>
      </c>
      <c r="D66" s="8">
        <v>36</v>
      </c>
      <c r="E66" s="7">
        <v>1</v>
      </c>
      <c r="F66" s="7">
        <v>1</v>
      </c>
      <c r="G66" s="7">
        <f t="shared" si="2"/>
        <v>1</v>
      </c>
      <c r="H66" s="191"/>
      <c r="I66" s="35"/>
      <c r="J66" s="7">
        <v>16</v>
      </c>
      <c r="K66" s="191"/>
      <c r="L66" s="104" t="s">
        <v>65</v>
      </c>
      <c r="M66" s="104"/>
      <c r="N66" s="33"/>
    </row>
    <row r="67" spans="1:14" s="37" customFormat="1" ht="13.5" customHeight="1">
      <c r="A67" s="200"/>
      <c r="B67" s="200"/>
      <c r="C67" s="8"/>
      <c r="D67" s="8"/>
      <c r="E67" s="7"/>
      <c r="F67" s="7"/>
      <c r="G67" s="7">
        <v>1</v>
      </c>
      <c r="H67" s="191"/>
      <c r="I67" s="35"/>
      <c r="J67" s="35">
        <v>20</v>
      </c>
      <c r="K67" s="191"/>
      <c r="L67" s="104" t="s">
        <v>78</v>
      </c>
      <c r="M67" s="104"/>
      <c r="N67" s="33"/>
    </row>
    <row r="68" spans="1:14" s="37" customFormat="1" ht="13.5" customHeight="1">
      <c r="A68" s="200"/>
      <c r="B68" s="200"/>
      <c r="C68" s="8"/>
      <c r="D68" s="8"/>
      <c r="E68" s="7"/>
      <c r="F68" s="7"/>
      <c r="G68" s="7">
        <v>1</v>
      </c>
      <c r="H68" s="191"/>
      <c r="I68" s="35"/>
      <c r="J68" s="35">
        <v>20</v>
      </c>
      <c r="K68" s="191"/>
      <c r="L68" s="104" t="s">
        <v>138</v>
      </c>
      <c r="M68" s="104"/>
      <c r="N68" s="33"/>
    </row>
    <row r="69" spans="1:14" s="31" customFormat="1" ht="12.75" customHeight="1">
      <c r="A69" s="201"/>
      <c r="B69" s="201"/>
      <c r="C69" s="61">
        <v>3</v>
      </c>
      <c r="D69" s="61">
        <v>72</v>
      </c>
      <c r="E69" s="19">
        <v>2</v>
      </c>
      <c r="F69" s="19">
        <v>1</v>
      </c>
      <c r="G69" s="7">
        <f t="shared" si="2"/>
        <v>2</v>
      </c>
      <c r="H69" s="192"/>
      <c r="I69" s="35"/>
      <c r="J69" s="19">
        <v>15</v>
      </c>
      <c r="K69" s="192"/>
      <c r="L69" s="104" t="s">
        <v>78</v>
      </c>
      <c r="M69" s="104"/>
      <c r="N69" s="33"/>
    </row>
    <row r="70" spans="1:14" s="31" customFormat="1" ht="12.75" customHeight="1">
      <c r="A70" s="85" t="s">
        <v>139</v>
      </c>
      <c r="B70" s="85" t="s">
        <v>140</v>
      </c>
      <c r="C70" s="61">
        <v>1</v>
      </c>
      <c r="D70" s="61">
        <v>72</v>
      </c>
      <c r="E70" s="19">
        <v>2</v>
      </c>
      <c r="F70" s="19">
        <v>1</v>
      </c>
      <c r="G70" s="7">
        <v>2</v>
      </c>
      <c r="H70" s="87">
        <f>SUM(G70)</f>
        <v>2</v>
      </c>
      <c r="I70" s="35"/>
      <c r="J70" s="19">
        <v>15</v>
      </c>
      <c r="K70" s="110">
        <f>SUM(J70)</f>
        <v>15</v>
      </c>
      <c r="L70" s="104" t="s">
        <v>63</v>
      </c>
      <c r="M70" s="104"/>
      <c r="N70" s="33"/>
    </row>
    <row r="71" spans="1:14" s="37" customFormat="1" ht="12.75" customHeight="1">
      <c r="A71" s="176" t="s">
        <v>47</v>
      </c>
      <c r="B71" s="162" t="s">
        <v>53</v>
      </c>
      <c r="C71" s="61">
        <v>1</v>
      </c>
      <c r="D71" s="61">
        <v>36</v>
      </c>
      <c r="E71" s="19">
        <v>1</v>
      </c>
      <c r="F71" s="19">
        <v>1</v>
      </c>
      <c r="G71" s="7">
        <f t="shared" si="2"/>
        <v>1</v>
      </c>
      <c r="H71" s="163">
        <f>SUM(G71:G76)</f>
        <v>6</v>
      </c>
      <c r="I71" s="35"/>
      <c r="J71" s="19">
        <v>11</v>
      </c>
      <c r="K71" s="202">
        <f>SUM(J71:J76)</f>
        <v>104</v>
      </c>
      <c r="L71" s="104" t="s">
        <v>80</v>
      </c>
      <c r="M71" s="104"/>
      <c r="N71" s="33"/>
    </row>
    <row r="72" spans="1:14" s="37" customFormat="1" ht="12.75" customHeight="1">
      <c r="A72" s="200"/>
      <c r="B72" s="200"/>
      <c r="C72" s="61">
        <v>1</v>
      </c>
      <c r="D72" s="61">
        <v>36</v>
      </c>
      <c r="E72" s="19">
        <v>1</v>
      </c>
      <c r="F72" s="19">
        <v>1</v>
      </c>
      <c r="G72" s="7">
        <f t="shared" si="2"/>
        <v>1</v>
      </c>
      <c r="H72" s="191"/>
      <c r="I72" s="35"/>
      <c r="J72" s="19">
        <v>21</v>
      </c>
      <c r="K72" s="191"/>
      <c r="L72" s="104" t="s">
        <v>81</v>
      </c>
      <c r="M72" s="104"/>
      <c r="N72" s="33"/>
    </row>
    <row r="73" spans="1:14" s="37" customFormat="1" ht="12.75" customHeight="1">
      <c r="A73" s="200"/>
      <c r="B73" s="200"/>
      <c r="C73" s="61">
        <v>1</v>
      </c>
      <c r="D73" s="61">
        <v>36</v>
      </c>
      <c r="E73" s="19">
        <v>1</v>
      </c>
      <c r="F73" s="19">
        <v>1</v>
      </c>
      <c r="G73" s="7">
        <f t="shared" si="2"/>
        <v>1</v>
      </c>
      <c r="H73" s="191"/>
      <c r="I73" s="35"/>
      <c r="J73" s="19">
        <v>8</v>
      </c>
      <c r="K73" s="191"/>
      <c r="L73" s="104" t="s">
        <v>141</v>
      </c>
      <c r="M73" s="104"/>
      <c r="N73" s="33"/>
    </row>
    <row r="74" spans="1:14" s="37" customFormat="1" ht="12.75" customHeight="1">
      <c r="A74" s="200"/>
      <c r="B74" s="200"/>
      <c r="C74" s="61">
        <v>1</v>
      </c>
      <c r="D74" s="61">
        <v>36</v>
      </c>
      <c r="E74" s="19">
        <v>1</v>
      </c>
      <c r="F74" s="19">
        <v>1</v>
      </c>
      <c r="G74" s="7">
        <v>1</v>
      </c>
      <c r="H74" s="191"/>
      <c r="I74" s="35"/>
      <c r="J74" s="19">
        <v>12</v>
      </c>
      <c r="K74" s="191"/>
      <c r="L74" s="104" t="s">
        <v>142</v>
      </c>
      <c r="M74" s="104"/>
      <c r="N74" s="33"/>
    </row>
    <row r="75" spans="1:14" s="37" customFormat="1" ht="12.75" customHeight="1">
      <c r="A75" s="200"/>
      <c r="B75" s="200"/>
      <c r="C75" s="61">
        <v>1</v>
      </c>
      <c r="D75" s="61">
        <v>36</v>
      </c>
      <c r="E75" s="19">
        <v>1</v>
      </c>
      <c r="F75" s="19">
        <v>1</v>
      </c>
      <c r="G75" s="7">
        <v>1</v>
      </c>
      <c r="H75" s="191"/>
      <c r="I75" s="35"/>
      <c r="J75" s="19">
        <v>25</v>
      </c>
      <c r="K75" s="191"/>
      <c r="L75" s="104" t="s">
        <v>82</v>
      </c>
      <c r="M75" s="104"/>
      <c r="N75" s="33"/>
    </row>
    <row r="76" spans="1:14" s="31" customFormat="1" ht="12.75">
      <c r="A76" s="200"/>
      <c r="B76" s="200"/>
      <c r="C76" s="61">
        <v>1</v>
      </c>
      <c r="D76" s="61">
        <v>36</v>
      </c>
      <c r="E76" s="19">
        <v>1</v>
      </c>
      <c r="F76" s="19">
        <v>1</v>
      </c>
      <c r="G76" s="7">
        <f t="shared" si="2"/>
        <v>1</v>
      </c>
      <c r="H76" s="191"/>
      <c r="I76" s="35"/>
      <c r="J76" s="19">
        <v>27</v>
      </c>
      <c r="K76" s="191"/>
      <c r="L76" s="104" t="s">
        <v>83</v>
      </c>
      <c r="M76" s="104"/>
      <c r="N76" s="33"/>
    </row>
    <row r="77" spans="1:14" s="31" customFormat="1" ht="12.75" customHeight="1">
      <c r="A77" s="176" t="s">
        <v>96</v>
      </c>
      <c r="B77" s="155" t="s">
        <v>55</v>
      </c>
      <c r="C77" s="8">
        <v>1</v>
      </c>
      <c r="D77" s="8">
        <v>144</v>
      </c>
      <c r="E77" s="7">
        <v>4</v>
      </c>
      <c r="F77" s="7">
        <v>1</v>
      </c>
      <c r="G77" s="7">
        <f t="shared" si="2"/>
        <v>4</v>
      </c>
      <c r="H77" s="180">
        <f>SUM(G77:G80)</f>
        <v>20</v>
      </c>
      <c r="I77" s="7">
        <v>4</v>
      </c>
      <c r="J77" s="7">
        <v>8</v>
      </c>
      <c r="K77" s="182">
        <f>SUM(J77:J80)</f>
        <v>32</v>
      </c>
      <c r="L77" s="104" t="s">
        <v>66</v>
      </c>
      <c r="M77" s="104" t="s">
        <v>87</v>
      </c>
      <c r="N77" s="33"/>
    </row>
    <row r="78" spans="1:14" s="31" customFormat="1" ht="12.75" customHeight="1">
      <c r="A78" s="200"/>
      <c r="B78" s="200"/>
      <c r="C78" s="8">
        <v>2</v>
      </c>
      <c r="D78" s="8">
        <v>216</v>
      </c>
      <c r="E78" s="7">
        <v>6</v>
      </c>
      <c r="F78" s="7">
        <v>1</v>
      </c>
      <c r="G78" s="7">
        <f t="shared" si="2"/>
        <v>6</v>
      </c>
      <c r="H78" s="189"/>
      <c r="I78" s="7">
        <v>6</v>
      </c>
      <c r="J78" s="7">
        <v>8</v>
      </c>
      <c r="K78" s="191"/>
      <c r="L78" s="104" t="s">
        <v>63</v>
      </c>
      <c r="M78" s="104" t="s">
        <v>87</v>
      </c>
      <c r="N78" s="33"/>
    </row>
    <row r="79" spans="1:14" s="31" customFormat="1" ht="13.5" customHeight="1">
      <c r="A79" s="200"/>
      <c r="B79" s="200"/>
      <c r="C79" s="8">
        <v>3</v>
      </c>
      <c r="D79" s="8">
        <v>144</v>
      </c>
      <c r="E79" s="7">
        <v>4</v>
      </c>
      <c r="F79" s="7">
        <v>1</v>
      </c>
      <c r="G79" s="7">
        <f t="shared" si="2"/>
        <v>4</v>
      </c>
      <c r="H79" s="189"/>
      <c r="I79" s="7">
        <v>4</v>
      </c>
      <c r="J79" s="7">
        <v>8</v>
      </c>
      <c r="K79" s="191"/>
      <c r="L79" s="104" t="s">
        <v>70</v>
      </c>
      <c r="M79" s="104" t="s">
        <v>88</v>
      </c>
      <c r="N79" s="33"/>
    </row>
    <row r="80" spans="1:14" s="31" customFormat="1" ht="13.5" customHeight="1">
      <c r="A80" s="201"/>
      <c r="B80" s="201"/>
      <c r="C80" s="8">
        <v>3</v>
      </c>
      <c r="D80" s="8">
        <v>216</v>
      </c>
      <c r="E80" s="7">
        <v>6</v>
      </c>
      <c r="F80" s="7">
        <v>1</v>
      </c>
      <c r="G80" s="7">
        <f t="shared" si="2"/>
        <v>6</v>
      </c>
      <c r="H80" s="190"/>
      <c r="I80" s="7">
        <v>6</v>
      </c>
      <c r="J80" s="7">
        <v>8</v>
      </c>
      <c r="K80" s="192"/>
      <c r="L80" s="104" t="s">
        <v>64</v>
      </c>
      <c r="M80" s="104" t="s">
        <v>87</v>
      </c>
      <c r="N80" s="33"/>
    </row>
    <row r="81" spans="1:14" s="31" customFormat="1" ht="15.75" customHeight="1">
      <c r="A81" s="99" t="s">
        <v>117</v>
      </c>
      <c r="B81" s="99" t="s">
        <v>55</v>
      </c>
      <c r="C81" s="8">
        <v>1</v>
      </c>
      <c r="D81" s="8">
        <v>72</v>
      </c>
      <c r="E81" s="7">
        <v>2</v>
      </c>
      <c r="F81" s="7">
        <v>1</v>
      </c>
      <c r="G81" s="7">
        <f t="shared" si="2"/>
        <v>2</v>
      </c>
      <c r="H81" s="57">
        <f>G81</f>
        <v>2</v>
      </c>
      <c r="I81" s="7">
        <v>2</v>
      </c>
      <c r="J81" s="7">
        <v>9</v>
      </c>
      <c r="K81" s="58">
        <f>J81</f>
        <v>9</v>
      </c>
      <c r="L81" s="104" t="s">
        <v>63</v>
      </c>
      <c r="M81" s="104"/>
      <c r="N81" s="33"/>
    </row>
    <row r="82" spans="1:14" s="31" customFormat="1" ht="21.75" customHeight="1">
      <c r="A82" s="65" t="s">
        <v>41</v>
      </c>
      <c r="B82" s="10" t="s">
        <v>97</v>
      </c>
      <c r="C82" s="8">
        <v>1</v>
      </c>
      <c r="D82" s="8">
        <v>36</v>
      </c>
      <c r="E82" s="7">
        <v>1</v>
      </c>
      <c r="F82" s="7">
        <v>1</v>
      </c>
      <c r="G82" s="7">
        <f t="shared" si="2"/>
        <v>1</v>
      </c>
      <c r="H82" s="57">
        <f>G83</f>
        <v>1</v>
      </c>
      <c r="I82" s="35"/>
      <c r="J82" s="7">
        <v>8</v>
      </c>
      <c r="K82" s="58">
        <f>J82</f>
        <v>8</v>
      </c>
      <c r="L82" s="104" t="s">
        <v>63</v>
      </c>
      <c r="M82" s="104"/>
      <c r="N82" s="33"/>
    </row>
    <row r="83" spans="1:14" s="31" customFormat="1" ht="15" customHeight="1">
      <c r="A83" s="46" t="s">
        <v>41</v>
      </c>
      <c r="B83" s="45" t="s">
        <v>84</v>
      </c>
      <c r="C83" s="8">
        <v>4</v>
      </c>
      <c r="D83" s="8">
        <v>36</v>
      </c>
      <c r="E83" s="7">
        <v>1</v>
      </c>
      <c r="F83" s="7">
        <v>1</v>
      </c>
      <c r="G83" s="7">
        <f t="shared" si="2"/>
        <v>1</v>
      </c>
      <c r="H83" s="59">
        <f>G83</f>
        <v>1</v>
      </c>
      <c r="I83" s="7"/>
      <c r="J83" s="7">
        <v>9</v>
      </c>
      <c r="K83" s="39">
        <f>J83</f>
        <v>9</v>
      </c>
      <c r="L83" s="104" t="s">
        <v>64</v>
      </c>
      <c r="M83" s="104"/>
      <c r="N83" s="33"/>
    </row>
    <row r="84" spans="1:14" s="31" customFormat="1" ht="12.75" customHeight="1">
      <c r="A84" s="161" t="s">
        <v>99</v>
      </c>
      <c r="B84" s="162" t="s">
        <v>100</v>
      </c>
      <c r="C84" s="8">
        <v>1</v>
      </c>
      <c r="D84" s="8">
        <v>72</v>
      </c>
      <c r="E84" s="7">
        <v>2</v>
      </c>
      <c r="F84" s="7">
        <v>1</v>
      </c>
      <c r="G84" s="7">
        <f t="shared" si="2"/>
        <v>2</v>
      </c>
      <c r="H84" s="163">
        <f>SUM(G84:G85)</f>
        <v>4</v>
      </c>
      <c r="I84" s="7"/>
      <c r="J84" s="7">
        <v>6</v>
      </c>
      <c r="K84" s="165">
        <f>SUM(J84:J85)</f>
        <v>13</v>
      </c>
      <c r="L84" s="104" t="s">
        <v>63</v>
      </c>
      <c r="M84" s="104"/>
      <c r="N84" s="33"/>
    </row>
    <row r="85" spans="1:14" s="31" customFormat="1" ht="12.75">
      <c r="A85" s="203"/>
      <c r="B85" s="204"/>
      <c r="C85" s="8">
        <v>1</v>
      </c>
      <c r="D85" s="8">
        <v>72</v>
      </c>
      <c r="E85" s="7">
        <v>2</v>
      </c>
      <c r="F85" s="7">
        <v>1</v>
      </c>
      <c r="G85" s="7">
        <f t="shared" si="2"/>
        <v>2</v>
      </c>
      <c r="H85" s="205"/>
      <c r="I85" s="7"/>
      <c r="J85" s="7">
        <v>7</v>
      </c>
      <c r="K85" s="206"/>
      <c r="L85" s="104" t="s">
        <v>70</v>
      </c>
      <c r="M85" s="104"/>
      <c r="N85" s="33"/>
    </row>
    <row r="86" spans="1:14" s="31" customFormat="1" ht="14.25" customHeight="1">
      <c r="A86" s="178" t="s">
        <v>54</v>
      </c>
      <c r="B86" s="155" t="s">
        <v>110</v>
      </c>
      <c r="C86" s="8">
        <v>2</v>
      </c>
      <c r="D86" s="8">
        <v>108</v>
      </c>
      <c r="E86" s="7">
        <v>3</v>
      </c>
      <c r="F86" s="7">
        <v>1</v>
      </c>
      <c r="G86" s="7">
        <f t="shared" si="2"/>
        <v>3</v>
      </c>
      <c r="H86" s="180">
        <f>SUM(G86:G87)</f>
        <v>9</v>
      </c>
      <c r="I86" s="7">
        <v>3</v>
      </c>
      <c r="J86" s="7">
        <v>12</v>
      </c>
      <c r="K86" s="182">
        <f>SUM(J86:J87)</f>
        <v>24</v>
      </c>
      <c r="L86" s="104" t="s">
        <v>65</v>
      </c>
      <c r="M86" s="104"/>
      <c r="N86" s="33"/>
    </row>
    <row r="87" spans="1:14" s="31" customFormat="1" ht="15" customHeight="1">
      <c r="A87" s="187"/>
      <c r="B87" s="196"/>
      <c r="C87" s="8">
        <v>4</v>
      </c>
      <c r="D87" s="8">
        <v>216</v>
      </c>
      <c r="E87" s="7">
        <v>6</v>
      </c>
      <c r="F87" s="7">
        <v>1</v>
      </c>
      <c r="G87" s="7">
        <f t="shared" si="2"/>
        <v>6</v>
      </c>
      <c r="H87" s="198"/>
      <c r="I87" s="7">
        <v>6</v>
      </c>
      <c r="J87" s="7">
        <v>12</v>
      </c>
      <c r="K87" s="199"/>
      <c r="L87" s="104" t="s">
        <v>78</v>
      </c>
      <c r="M87" s="104" t="s">
        <v>88</v>
      </c>
      <c r="N87" s="33"/>
    </row>
    <row r="88" spans="1:14" s="31" customFormat="1" ht="12.75">
      <c r="A88" s="178" t="s">
        <v>58</v>
      </c>
      <c r="B88" s="155" t="s">
        <v>57</v>
      </c>
      <c r="C88" s="8">
        <v>1</v>
      </c>
      <c r="D88" s="8">
        <v>144</v>
      </c>
      <c r="E88" s="7">
        <v>4</v>
      </c>
      <c r="F88" s="7">
        <v>1</v>
      </c>
      <c r="G88" s="7">
        <f t="shared" si="2"/>
        <v>4</v>
      </c>
      <c r="H88" s="180">
        <f>SUM(G88:G90)</f>
        <v>12</v>
      </c>
      <c r="I88" s="7"/>
      <c r="J88" s="7">
        <v>9</v>
      </c>
      <c r="K88" s="182">
        <f>SUM(J88:J90)</f>
        <v>35</v>
      </c>
      <c r="L88" s="104" t="s">
        <v>66</v>
      </c>
      <c r="M88" s="104"/>
      <c r="N88" s="33"/>
    </row>
    <row r="89" spans="1:14" s="31" customFormat="1" ht="12.75">
      <c r="A89" s="187"/>
      <c r="B89" s="196"/>
      <c r="C89" s="8">
        <v>2</v>
      </c>
      <c r="D89" s="8">
        <v>144</v>
      </c>
      <c r="E89" s="7">
        <v>4</v>
      </c>
      <c r="F89" s="7">
        <v>1</v>
      </c>
      <c r="G89" s="7">
        <f t="shared" si="2"/>
        <v>4</v>
      </c>
      <c r="H89" s="189"/>
      <c r="I89" s="7"/>
      <c r="J89" s="7">
        <v>15</v>
      </c>
      <c r="K89" s="191"/>
      <c r="L89" s="104" t="s">
        <v>70</v>
      </c>
      <c r="M89" s="104"/>
      <c r="N89" s="33"/>
    </row>
    <row r="90" spans="1:14" s="31" customFormat="1" ht="12.75" customHeight="1">
      <c r="A90" s="188"/>
      <c r="B90" s="207"/>
      <c r="C90" s="8">
        <v>3</v>
      </c>
      <c r="D90" s="8">
        <v>144</v>
      </c>
      <c r="E90" s="7">
        <v>4</v>
      </c>
      <c r="F90" s="7">
        <v>1</v>
      </c>
      <c r="G90" s="7">
        <f t="shared" si="2"/>
        <v>4</v>
      </c>
      <c r="H90" s="190"/>
      <c r="I90" s="7"/>
      <c r="J90" s="7">
        <v>11</v>
      </c>
      <c r="K90" s="192"/>
      <c r="L90" s="104" t="s">
        <v>63</v>
      </c>
      <c r="M90" s="104"/>
      <c r="N90" s="33"/>
    </row>
    <row r="91" spans="1:14" s="31" customFormat="1" ht="12.75" customHeight="1">
      <c r="A91" s="178" t="s">
        <v>56</v>
      </c>
      <c r="B91" s="155" t="s">
        <v>101</v>
      </c>
      <c r="C91" s="8">
        <v>2</v>
      </c>
      <c r="D91" s="8">
        <v>144</v>
      </c>
      <c r="E91" s="7">
        <v>4</v>
      </c>
      <c r="F91" s="7">
        <v>1</v>
      </c>
      <c r="G91" s="7">
        <f>E91</f>
        <v>4</v>
      </c>
      <c r="H91" s="180">
        <f>SUM(G91:G92)</f>
        <v>8</v>
      </c>
      <c r="I91" s="7"/>
      <c r="J91" s="7">
        <v>20</v>
      </c>
      <c r="K91" s="182">
        <f>SUM(J91:J92)</f>
        <v>34</v>
      </c>
      <c r="L91" s="104" t="s">
        <v>66</v>
      </c>
      <c r="M91" s="104"/>
      <c r="N91" s="33"/>
    </row>
    <row r="92" spans="1:14" s="31" customFormat="1" ht="12.75">
      <c r="A92" s="187"/>
      <c r="B92" s="200"/>
      <c r="C92" s="8">
        <v>3</v>
      </c>
      <c r="D92" s="8">
        <v>144</v>
      </c>
      <c r="E92" s="7">
        <v>4</v>
      </c>
      <c r="F92" s="7">
        <v>1</v>
      </c>
      <c r="G92" s="7">
        <f t="shared" si="2"/>
        <v>4</v>
      </c>
      <c r="H92" s="189"/>
      <c r="I92" s="7"/>
      <c r="J92" s="7">
        <v>14</v>
      </c>
      <c r="K92" s="199"/>
      <c r="L92" s="104" t="s">
        <v>64</v>
      </c>
      <c r="M92" s="104"/>
      <c r="N92" s="33"/>
    </row>
    <row r="93" spans="1:14" s="31" customFormat="1" ht="12.75">
      <c r="A93" s="161" t="s">
        <v>102</v>
      </c>
      <c r="B93" s="162" t="s">
        <v>59</v>
      </c>
      <c r="C93" s="8">
        <v>1</v>
      </c>
      <c r="D93" s="8">
        <v>144</v>
      </c>
      <c r="E93" s="7">
        <v>4</v>
      </c>
      <c r="F93" s="7">
        <v>1</v>
      </c>
      <c r="G93" s="7">
        <f t="shared" si="2"/>
        <v>4</v>
      </c>
      <c r="H93" s="163">
        <f>SUM(G93:G94)</f>
        <v>10</v>
      </c>
      <c r="I93" s="7"/>
      <c r="J93" s="7">
        <v>20</v>
      </c>
      <c r="K93" s="165">
        <f>SUM(J93:J94)</f>
        <v>48</v>
      </c>
      <c r="L93" s="104" t="s">
        <v>63</v>
      </c>
      <c r="M93" s="104"/>
      <c r="N93" s="33"/>
    </row>
    <row r="94" spans="1:14" s="31" customFormat="1" ht="12.75">
      <c r="A94" s="156"/>
      <c r="B94" s="156"/>
      <c r="C94" s="8">
        <v>2</v>
      </c>
      <c r="D94" s="8">
        <v>216</v>
      </c>
      <c r="E94" s="7">
        <v>6</v>
      </c>
      <c r="F94" s="7">
        <v>1</v>
      </c>
      <c r="G94" s="7">
        <f t="shared" si="2"/>
        <v>6</v>
      </c>
      <c r="H94" s="164"/>
      <c r="I94" s="39"/>
      <c r="J94" s="39">
        <v>28</v>
      </c>
      <c r="K94" s="164"/>
      <c r="L94" s="104" t="s">
        <v>70</v>
      </c>
      <c r="M94" s="104"/>
      <c r="N94" s="33"/>
    </row>
    <row r="95" spans="1:14" s="31" customFormat="1" ht="12.75">
      <c r="A95" s="46" t="s">
        <v>47</v>
      </c>
      <c r="B95" s="45" t="s">
        <v>118</v>
      </c>
      <c r="C95" s="8">
        <v>4</v>
      </c>
      <c r="D95" s="8">
        <v>72</v>
      </c>
      <c r="E95" s="7">
        <v>2</v>
      </c>
      <c r="F95" s="7">
        <v>1</v>
      </c>
      <c r="G95" s="7">
        <f t="shared" si="2"/>
        <v>2</v>
      </c>
      <c r="H95" s="59">
        <f>G95</f>
        <v>2</v>
      </c>
      <c r="I95" s="39"/>
      <c r="J95" s="39">
        <v>13</v>
      </c>
      <c r="K95" s="39">
        <f>J95</f>
        <v>13</v>
      </c>
      <c r="L95" s="104" t="s">
        <v>67</v>
      </c>
      <c r="M95" s="104"/>
      <c r="N95" s="33"/>
    </row>
    <row r="96" spans="1:14" s="31" customFormat="1" ht="12.75">
      <c r="A96" s="46" t="s">
        <v>72</v>
      </c>
      <c r="B96" s="45" t="s">
        <v>118</v>
      </c>
      <c r="C96" s="8">
        <v>2</v>
      </c>
      <c r="D96" s="8">
        <v>72</v>
      </c>
      <c r="E96" s="7">
        <v>2</v>
      </c>
      <c r="F96" s="7">
        <v>1</v>
      </c>
      <c r="G96" s="7">
        <f t="shared" si="2"/>
        <v>2</v>
      </c>
      <c r="H96" s="59">
        <f>G96</f>
        <v>2</v>
      </c>
      <c r="I96" s="39"/>
      <c r="J96" s="39">
        <v>13</v>
      </c>
      <c r="K96" s="39">
        <f>J96</f>
        <v>13</v>
      </c>
      <c r="L96" s="104" t="s">
        <v>63</v>
      </c>
      <c r="M96" s="104"/>
      <c r="N96" s="33"/>
    </row>
    <row r="97" spans="1:11" s="33" customFormat="1" ht="12" customHeight="1">
      <c r="A97" s="211" t="s">
        <v>11</v>
      </c>
      <c r="B97" s="211"/>
      <c r="C97" s="211"/>
      <c r="D97" s="6"/>
      <c r="E97" s="5">
        <f aca="true" t="shared" si="3" ref="E97:J97">SUM(E20:E96)</f>
        <v>200</v>
      </c>
      <c r="F97" s="29">
        <f t="shared" si="3"/>
        <v>72</v>
      </c>
      <c r="G97" s="38">
        <f t="shared" si="3"/>
        <v>202</v>
      </c>
      <c r="H97" s="29">
        <f t="shared" si="3"/>
        <v>202</v>
      </c>
      <c r="I97" s="29">
        <f t="shared" si="3"/>
        <v>37</v>
      </c>
      <c r="J97" s="38">
        <f t="shared" si="3"/>
        <v>1025</v>
      </c>
      <c r="K97" s="29">
        <f>SUM(K20:K57,K61:K96)</f>
        <v>1025</v>
      </c>
    </row>
    <row r="98" spans="1:11" s="33" customFormat="1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s="33" customFormat="1" ht="12.75">
      <c r="A99" s="212" t="s">
        <v>10</v>
      </c>
      <c r="B99" s="212" t="s">
        <v>21</v>
      </c>
      <c r="C99" s="212" t="s">
        <v>23</v>
      </c>
      <c r="D99" s="212" t="s">
        <v>22</v>
      </c>
      <c r="E99" s="212" t="s">
        <v>24</v>
      </c>
      <c r="F99" s="212" t="s">
        <v>7</v>
      </c>
      <c r="G99" s="185" t="s">
        <v>29</v>
      </c>
      <c r="H99" s="186"/>
      <c r="I99" s="212" t="s">
        <v>26</v>
      </c>
      <c r="J99" s="212" t="s">
        <v>27</v>
      </c>
      <c r="K99" s="212"/>
    </row>
    <row r="100" spans="1:14" s="31" customFormat="1" ht="72.75" customHeight="1">
      <c r="A100" s="212"/>
      <c r="B100" s="212"/>
      <c r="C100" s="212"/>
      <c r="D100" s="212"/>
      <c r="E100" s="212"/>
      <c r="F100" s="212"/>
      <c r="G100" s="88" t="s">
        <v>19</v>
      </c>
      <c r="H100" s="88" t="s">
        <v>8</v>
      </c>
      <c r="I100" s="212"/>
      <c r="J100" s="88" t="s">
        <v>19</v>
      </c>
      <c r="K100" s="88" t="s">
        <v>8</v>
      </c>
      <c r="L100" s="79"/>
      <c r="M100" s="79"/>
      <c r="N100" s="33"/>
    </row>
    <row r="101" spans="1:14" s="31" customFormat="1" ht="13.5" customHeight="1">
      <c r="A101" s="213" t="s">
        <v>68</v>
      </c>
      <c r="B101" s="214"/>
      <c r="C101" s="214"/>
      <c r="D101" s="214"/>
      <c r="E101" s="214"/>
      <c r="F101" s="214"/>
      <c r="G101" s="214"/>
      <c r="H101" s="214"/>
      <c r="I101" s="214"/>
      <c r="J101" s="214"/>
      <c r="K101" s="215"/>
      <c r="L101" s="79"/>
      <c r="M101" s="79"/>
      <c r="N101" s="33"/>
    </row>
    <row r="102" spans="1:13" s="33" customFormat="1" ht="12" customHeight="1">
      <c r="A102" s="216" t="s">
        <v>69</v>
      </c>
      <c r="B102" s="216" t="s">
        <v>62</v>
      </c>
      <c r="C102" s="66">
        <v>1</v>
      </c>
      <c r="D102" s="66">
        <v>36</v>
      </c>
      <c r="E102" s="66">
        <v>1</v>
      </c>
      <c r="F102" s="111">
        <v>1</v>
      </c>
      <c r="G102" s="111">
        <f>F102*E102</f>
        <v>1</v>
      </c>
      <c r="H102" s="218">
        <f>SUM(G102:G103)</f>
        <v>2</v>
      </c>
      <c r="I102" s="111"/>
      <c r="J102" s="111">
        <v>8</v>
      </c>
      <c r="K102" s="220">
        <f>SUM(J102:J103)</f>
        <v>17</v>
      </c>
      <c r="L102" s="115" t="s">
        <v>63</v>
      </c>
      <c r="M102" s="115"/>
    </row>
    <row r="103" spans="1:13" s="33" customFormat="1" ht="12" customHeight="1">
      <c r="A103" s="217"/>
      <c r="B103" s="217"/>
      <c r="C103" s="49">
        <v>1</v>
      </c>
      <c r="D103" s="49">
        <v>36</v>
      </c>
      <c r="E103" s="49">
        <v>1</v>
      </c>
      <c r="F103" s="50">
        <v>1</v>
      </c>
      <c r="G103" s="50">
        <f>F103*E103</f>
        <v>1</v>
      </c>
      <c r="H103" s="219"/>
      <c r="I103" s="50"/>
      <c r="J103" s="50">
        <v>9</v>
      </c>
      <c r="K103" s="221"/>
      <c r="L103" s="115" t="s">
        <v>70</v>
      </c>
      <c r="M103" s="115"/>
    </row>
    <row r="104" spans="1:13" s="33" customFormat="1" ht="12" customHeight="1">
      <c r="A104" s="90" t="s">
        <v>112</v>
      </c>
      <c r="B104" s="54" t="s">
        <v>71</v>
      </c>
      <c r="C104" s="49">
        <v>1</v>
      </c>
      <c r="D104" s="49">
        <v>72</v>
      </c>
      <c r="E104" s="49">
        <v>2</v>
      </c>
      <c r="F104" s="50">
        <v>1</v>
      </c>
      <c r="G104" s="50">
        <f>F104*E104</f>
        <v>2</v>
      </c>
      <c r="H104" s="50">
        <f>G104</f>
        <v>2</v>
      </c>
      <c r="I104" s="50"/>
      <c r="J104" s="50">
        <v>7</v>
      </c>
      <c r="K104" s="111">
        <f>SUM(J104)</f>
        <v>7</v>
      </c>
      <c r="L104" s="115" t="s">
        <v>63</v>
      </c>
      <c r="M104" s="115"/>
    </row>
    <row r="105" spans="1:14" ht="12.75">
      <c r="A105" s="211" t="s">
        <v>11</v>
      </c>
      <c r="B105" s="211"/>
      <c r="C105" s="211"/>
      <c r="D105" s="6"/>
      <c r="E105" s="68">
        <f>SUM(E102:E104)</f>
        <v>4</v>
      </c>
      <c r="F105" s="29">
        <f>SUM(F102:F104)</f>
        <v>3</v>
      </c>
      <c r="G105" s="29">
        <f>SUM(G102:G104)</f>
        <v>4</v>
      </c>
      <c r="H105" s="29">
        <f>SUM(H102:H104)</f>
        <v>4</v>
      </c>
      <c r="I105" s="29"/>
      <c r="J105" s="38">
        <f>SUM(J102:J104)</f>
        <v>24</v>
      </c>
      <c r="K105" s="29">
        <f>SUM(K102:K104)</f>
        <v>24</v>
      </c>
      <c r="L105" s="79"/>
      <c r="M105" s="79"/>
      <c r="N105" s="33"/>
    </row>
    <row r="106" spans="1:14" ht="12.75">
      <c r="A106" s="170" t="s">
        <v>15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79"/>
      <c r="M106" s="79"/>
      <c r="N106" s="33"/>
    </row>
    <row r="107" spans="1:14" ht="12.75">
      <c r="A107" s="222" t="s">
        <v>105</v>
      </c>
      <c r="B107" s="222" t="s">
        <v>98</v>
      </c>
      <c r="C107" s="55">
        <v>1</v>
      </c>
      <c r="D107" s="55">
        <v>72</v>
      </c>
      <c r="E107" s="55">
        <v>2</v>
      </c>
      <c r="F107" s="55">
        <v>1</v>
      </c>
      <c r="G107" s="56">
        <f>F107*E107</f>
        <v>2</v>
      </c>
      <c r="H107" s="224">
        <f>SUM(G107:G109)</f>
        <v>6</v>
      </c>
      <c r="I107" s="226"/>
      <c r="J107" s="55">
        <f>Общий!J131</f>
        <v>15</v>
      </c>
      <c r="K107" s="228">
        <f>SUM(J107:J109)</f>
        <v>45</v>
      </c>
      <c r="L107" s="79" t="s">
        <v>63</v>
      </c>
      <c r="M107" s="79"/>
      <c r="N107" s="33"/>
    </row>
    <row r="108" spans="1:14" ht="12.75">
      <c r="A108" s="223"/>
      <c r="B108" s="223"/>
      <c r="C108" s="55">
        <v>1</v>
      </c>
      <c r="D108" s="55">
        <v>72</v>
      </c>
      <c r="E108" s="55">
        <v>2</v>
      </c>
      <c r="F108" s="55">
        <v>1</v>
      </c>
      <c r="G108" s="56">
        <f>F108*E108</f>
        <v>2</v>
      </c>
      <c r="H108" s="225"/>
      <c r="I108" s="227"/>
      <c r="J108" s="55">
        <f>Общий!J132</f>
        <v>15</v>
      </c>
      <c r="K108" s="229"/>
      <c r="L108" s="79" t="s">
        <v>70</v>
      </c>
      <c r="M108" s="79"/>
      <c r="N108" s="33"/>
    </row>
    <row r="109" spans="1:14" ht="12.75">
      <c r="A109" s="223"/>
      <c r="B109" s="223"/>
      <c r="C109" s="55">
        <v>1</v>
      </c>
      <c r="D109" s="55">
        <v>72</v>
      </c>
      <c r="E109" s="55">
        <v>2</v>
      </c>
      <c r="F109" s="55">
        <v>1</v>
      </c>
      <c r="G109" s="56">
        <f>F109*E109</f>
        <v>2</v>
      </c>
      <c r="H109" s="225"/>
      <c r="I109" s="227"/>
      <c r="J109" s="55">
        <f>Общий!J133</f>
        <v>15</v>
      </c>
      <c r="K109" s="229"/>
      <c r="L109" s="79" t="s">
        <v>66</v>
      </c>
      <c r="M109" s="79"/>
      <c r="N109" s="33"/>
    </row>
    <row r="110" spans="1:14" ht="12.75">
      <c r="A110" s="211" t="s">
        <v>11</v>
      </c>
      <c r="B110" s="211"/>
      <c r="C110" s="211"/>
      <c r="D110" s="6"/>
      <c r="E110" s="67">
        <f>SUM(E107:E109)</f>
        <v>6</v>
      </c>
      <c r="F110" s="5">
        <f>SUM(F107:F109)</f>
        <v>3</v>
      </c>
      <c r="G110" s="5">
        <f>SUM(G107:G109)</f>
        <v>6</v>
      </c>
      <c r="H110" s="5">
        <f>SUM(H107:H109)</f>
        <v>6</v>
      </c>
      <c r="I110" s="5"/>
      <c r="J110" s="4">
        <f>SUM(J107:J109)</f>
        <v>45</v>
      </c>
      <c r="K110" s="5">
        <f>SUM(K107:K109)</f>
        <v>45</v>
      </c>
      <c r="L110" s="33"/>
      <c r="M110" s="33"/>
      <c r="N110" s="3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3"/>
      <c r="M111" s="33"/>
      <c r="N111" s="33"/>
    </row>
    <row r="112" spans="1:14" ht="12.75">
      <c r="A112" s="236" t="s">
        <v>17</v>
      </c>
      <c r="B112" s="237"/>
      <c r="C112" s="237"/>
      <c r="D112" s="237"/>
      <c r="E112" s="237"/>
      <c r="F112" s="237"/>
      <c r="G112" s="237"/>
      <c r="H112" s="237"/>
      <c r="I112" s="237"/>
      <c r="J112" s="237"/>
      <c r="K112" s="238"/>
      <c r="L112" s="33"/>
      <c r="M112" s="33"/>
      <c r="N112" s="33"/>
    </row>
    <row r="113" spans="1:14" ht="12.75">
      <c r="A113" s="239" t="s">
        <v>33</v>
      </c>
      <c r="B113" s="233" t="s">
        <v>36</v>
      </c>
      <c r="C113" s="16">
        <v>1</v>
      </c>
      <c r="D113" s="16">
        <v>216</v>
      </c>
      <c r="E113" s="16">
        <v>6</v>
      </c>
      <c r="F113" s="20">
        <v>1</v>
      </c>
      <c r="G113" s="20">
        <f aca="true" t="shared" si="4" ref="G113:G120">F113*E113</f>
        <v>6</v>
      </c>
      <c r="H113" s="230">
        <f>G113+G114</f>
        <v>12</v>
      </c>
      <c r="I113" s="20"/>
      <c r="J113" s="20">
        <f>Общий!J137</f>
        <v>5</v>
      </c>
      <c r="K113" s="230">
        <f>J113+J114</f>
        <v>11</v>
      </c>
      <c r="L113" s="33" t="s">
        <v>63</v>
      </c>
      <c r="M113" s="33"/>
      <c r="N113" s="33"/>
    </row>
    <row r="114" spans="1:14" ht="12.75">
      <c r="A114" s="240"/>
      <c r="B114" s="234"/>
      <c r="C114" s="16">
        <v>2</v>
      </c>
      <c r="D114" s="16">
        <v>216</v>
      </c>
      <c r="E114" s="16">
        <v>6</v>
      </c>
      <c r="F114" s="20">
        <v>1</v>
      </c>
      <c r="G114" s="20">
        <f t="shared" si="4"/>
        <v>6</v>
      </c>
      <c r="H114" s="241"/>
      <c r="I114" s="20"/>
      <c r="J114" s="20">
        <f>Общий!J138</f>
        <v>6</v>
      </c>
      <c r="K114" s="241"/>
      <c r="L114" s="33" t="s">
        <v>70</v>
      </c>
      <c r="M114" s="33"/>
      <c r="N114" s="33"/>
    </row>
    <row r="115" spans="1:14" ht="12.75">
      <c r="A115" s="257" t="s">
        <v>34</v>
      </c>
      <c r="B115" s="233" t="s">
        <v>37</v>
      </c>
      <c r="C115" s="16">
        <v>1</v>
      </c>
      <c r="D115" s="16">
        <v>72</v>
      </c>
      <c r="E115" s="16">
        <v>2</v>
      </c>
      <c r="F115" s="20">
        <v>1</v>
      </c>
      <c r="G115" s="20">
        <f t="shared" si="4"/>
        <v>2</v>
      </c>
      <c r="H115" s="230">
        <f>SUM(G115:G118)</f>
        <v>8</v>
      </c>
      <c r="I115" s="20"/>
      <c r="J115" s="20">
        <f>Общий!J139</f>
        <v>9</v>
      </c>
      <c r="K115" s="230">
        <f>SUM(J115:J118)</f>
        <v>35</v>
      </c>
      <c r="L115" s="33" t="s">
        <v>63</v>
      </c>
      <c r="M115" s="33"/>
      <c r="N115" s="33"/>
    </row>
    <row r="116" spans="1:14" ht="12.75">
      <c r="A116" s="258"/>
      <c r="B116" s="258"/>
      <c r="C116" s="16">
        <v>1</v>
      </c>
      <c r="D116" s="16">
        <v>72</v>
      </c>
      <c r="E116" s="16">
        <v>2</v>
      </c>
      <c r="F116" s="20">
        <v>1</v>
      </c>
      <c r="G116" s="20">
        <f t="shared" si="4"/>
        <v>2</v>
      </c>
      <c r="H116" s="231"/>
      <c r="I116" s="20"/>
      <c r="J116" s="20">
        <f>Общий!J140</f>
        <v>10</v>
      </c>
      <c r="K116" s="231"/>
      <c r="L116" s="33" t="s">
        <v>64</v>
      </c>
      <c r="M116" s="33"/>
      <c r="N116" s="33"/>
    </row>
    <row r="117" spans="1:14" ht="12.75">
      <c r="A117" s="258"/>
      <c r="B117" s="258"/>
      <c r="C117" s="16">
        <v>2</v>
      </c>
      <c r="D117" s="16">
        <v>72</v>
      </c>
      <c r="E117" s="16">
        <v>2</v>
      </c>
      <c r="F117" s="20">
        <v>1</v>
      </c>
      <c r="G117" s="20">
        <f t="shared" si="4"/>
        <v>2</v>
      </c>
      <c r="H117" s="231"/>
      <c r="I117" s="20"/>
      <c r="J117" s="20">
        <f>Общий!J141</f>
        <v>8</v>
      </c>
      <c r="K117" s="231"/>
      <c r="L117" s="33" t="s">
        <v>70</v>
      </c>
      <c r="M117" s="33"/>
      <c r="N117" s="33"/>
    </row>
    <row r="118" spans="1:14" ht="12.75">
      <c r="A118" s="234"/>
      <c r="B118" s="234"/>
      <c r="C118" s="16">
        <v>3</v>
      </c>
      <c r="D118" s="16">
        <v>72</v>
      </c>
      <c r="E118" s="16">
        <v>2</v>
      </c>
      <c r="F118" s="20">
        <v>1</v>
      </c>
      <c r="G118" s="20">
        <f t="shared" si="4"/>
        <v>2</v>
      </c>
      <c r="H118" s="232"/>
      <c r="I118" s="20"/>
      <c r="J118" s="20">
        <f>Общий!J142</f>
        <v>8</v>
      </c>
      <c r="K118" s="232"/>
      <c r="L118" s="33" t="s">
        <v>66</v>
      </c>
      <c r="M118" s="33"/>
      <c r="N118" s="33"/>
    </row>
    <row r="119" spans="1:14" ht="12.75">
      <c r="A119" s="239" t="s">
        <v>35</v>
      </c>
      <c r="B119" s="233" t="s">
        <v>37</v>
      </c>
      <c r="C119" s="16">
        <v>1</v>
      </c>
      <c r="D119" s="16">
        <v>72</v>
      </c>
      <c r="E119" s="16">
        <v>2</v>
      </c>
      <c r="F119" s="20">
        <v>1</v>
      </c>
      <c r="G119" s="20">
        <f t="shared" si="4"/>
        <v>2</v>
      </c>
      <c r="H119" s="235">
        <f>SUM(G119:G120)</f>
        <v>4</v>
      </c>
      <c r="I119" s="20"/>
      <c r="J119" s="20">
        <f>Общий!J143</f>
        <v>9</v>
      </c>
      <c r="K119" s="235">
        <f>SUM(J119:J120)</f>
        <v>17</v>
      </c>
      <c r="L119" s="33" t="s">
        <v>65</v>
      </c>
      <c r="M119" s="33"/>
      <c r="N119" s="33"/>
    </row>
    <row r="120" spans="1:14" ht="12.75">
      <c r="A120" s="234"/>
      <c r="B120" s="234"/>
      <c r="C120" s="11">
        <v>3</v>
      </c>
      <c r="D120" s="11">
        <v>72</v>
      </c>
      <c r="E120" s="11">
        <v>2</v>
      </c>
      <c r="F120" s="4">
        <v>1</v>
      </c>
      <c r="G120" s="4">
        <f t="shared" si="4"/>
        <v>2</v>
      </c>
      <c r="H120" s="232"/>
      <c r="I120" s="4"/>
      <c r="J120" s="20">
        <f>Общий!J144</f>
        <v>8</v>
      </c>
      <c r="K120" s="232"/>
      <c r="L120" s="33" t="s">
        <v>78</v>
      </c>
      <c r="M120" s="33"/>
      <c r="N120" s="33"/>
    </row>
    <row r="121" spans="1:14" ht="12.75">
      <c r="A121" s="211" t="s">
        <v>11</v>
      </c>
      <c r="B121" s="211"/>
      <c r="C121" s="211"/>
      <c r="D121" s="6"/>
      <c r="E121" s="6">
        <f>SUM(E113:E120)</f>
        <v>24</v>
      </c>
      <c r="F121" s="30">
        <f>SUM(F113:F120)</f>
        <v>8</v>
      </c>
      <c r="G121" s="30">
        <f>SUM(G113:G120)</f>
        <v>24</v>
      </c>
      <c r="H121" s="30">
        <f>SUM(H113:H120)</f>
        <v>24</v>
      </c>
      <c r="I121" s="30"/>
      <c r="J121" s="7">
        <f>SUM(J113:J120)</f>
        <v>63</v>
      </c>
      <c r="K121" s="30">
        <f>SUM(K113:K120)</f>
        <v>63</v>
      </c>
      <c r="L121" s="33"/>
      <c r="M121" s="33"/>
      <c r="N121" s="33"/>
    </row>
    <row r="122" spans="1:13" ht="12.75">
      <c r="A122" s="243" t="s">
        <v>12</v>
      </c>
      <c r="B122" s="244"/>
      <c r="C122" s="244"/>
      <c r="D122" s="244"/>
      <c r="E122" s="244"/>
      <c r="F122" s="244"/>
      <c r="G122" s="244"/>
      <c r="H122" s="244"/>
      <c r="I122" s="244"/>
      <c r="J122" s="244"/>
      <c r="K122" s="245"/>
      <c r="L122" s="33"/>
      <c r="M122" s="33"/>
    </row>
    <row r="123" spans="1:13" ht="12.75">
      <c r="A123" s="239" t="s">
        <v>38</v>
      </c>
      <c r="B123" s="247" t="s">
        <v>39</v>
      </c>
      <c r="C123" s="49">
        <v>2</v>
      </c>
      <c r="D123" s="49">
        <v>216</v>
      </c>
      <c r="E123" s="49">
        <v>6</v>
      </c>
      <c r="F123" s="50">
        <v>1</v>
      </c>
      <c r="G123" s="49">
        <f aca="true" t="shared" si="5" ref="G123:G128">F123*E123</f>
        <v>6</v>
      </c>
      <c r="H123" s="250">
        <f>SUM(G123:G125)</f>
        <v>18</v>
      </c>
      <c r="I123" s="218"/>
      <c r="J123" s="50">
        <f>Общий!J147</f>
        <v>11</v>
      </c>
      <c r="K123" s="235">
        <f>SUM(J123:J125)</f>
        <v>27</v>
      </c>
      <c r="L123" s="33" t="s">
        <v>67</v>
      </c>
      <c r="M123" s="33" t="s">
        <v>88</v>
      </c>
    </row>
    <row r="124" spans="1:13" ht="12.75">
      <c r="A124" s="246"/>
      <c r="B124" s="248"/>
      <c r="C124" s="49">
        <v>3</v>
      </c>
      <c r="D124" s="49">
        <v>216</v>
      </c>
      <c r="E124" s="49">
        <v>6</v>
      </c>
      <c r="F124" s="50">
        <v>1</v>
      </c>
      <c r="G124" s="49">
        <f t="shared" si="5"/>
        <v>6</v>
      </c>
      <c r="H124" s="251"/>
      <c r="I124" s="220"/>
      <c r="J124" s="50">
        <f>Общий!J148</f>
        <v>8</v>
      </c>
      <c r="K124" s="253"/>
      <c r="L124" s="33" t="s">
        <v>65</v>
      </c>
      <c r="M124" s="33" t="s">
        <v>88</v>
      </c>
    </row>
    <row r="125" spans="1:13" ht="12.75">
      <c r="A125" s="240"/>
      <c r="B125" s="249"/>
      <c r="C125" s="49">
        <v>4</v>
      </c>
      <c r="D125" s="49">
        <v>216</v>
      </c>
      <c r="E125" s="49">
        <v>6</v>
      </c>
      <c r="F125" s="50">
        <v>1</v>
      </c>
      <c r="G125" s="49">
        <f t="shared" si="5"/>
        <v>6</v>
      </c>
      <c r="H125" s="252"/>
      <c r="I125" s="221"/>
      <c r="J125" s="50">
        <f>Общий!J149</f>
        <v>8</v>
      </c>
      <c r="K125" s="254"/>
      <c r="L125" s="33" t="s">
        <v>64</v>
      </c>
      <c r="M125" s="33" t="s">
        <v>87</v>
      </c>
    </row>
    <row r="126" spans="1:13" ht="12.75">
      <c r="A126" s="239" t="s">
        <v>38</v>
      </c>
      <c r="B126" s="247" t="s">
        <v>40</v>
      </c>
      <c r="C126" s="49">
        <v>2</v>
      </c>
      <c r="D126" s="49">
        <v>216</v>
      </c>
      <c r="E126" s="49">
        <v>6</v>
      </c>
      <c r="F126" s="50">
        <v>1</v>
      </c>
      <c r="G126" s="49">
        <f t="shared" si="5"/>
        <v>6</v>
      </c>
      <c r="H126" s="250">
        <f>SUM(G126:G128)</f>
        <v>18</v>
      </c>
      <c r="I126" s="218"/>
      <c r="J126" s="50">
        <f>Общий!J150</f>
        <v>8</v>
      </c>
      <c r="K126" s="242">
        <f>SUM(J126:J128)</f>
        <v>25</v>
      </c>
      <c r="L126" s="33" t="s">
        <v>78</v>
      </c>
      <c r="M126" s="33" t="s">
        <v>87</v>
      </c>
    </row>
    <row r="127" spans="1:13" ht="12.75">
      <c r="A127" s="255"/>
      <c r="B127" s="255"/>
      <c r="C127" s="51">
        <v>2</v>
      </c>
      <c r="D127" s="51">
        <v>216</v>
      </c>
      <c r="E127" s="52">
        <v>6</v>
      </c>
      <c r="F127" s="53">
        <v>1</v>
      </c>
      <c r="G127" s="52">
        <f t="shared" si="5"/>
        <v>6</v>
      </c>
      <c r="H127" s="231"/>
      <c r="I127" s="231"/>
      <c r="J127" s="50">
        <f>Общий!J151</f>
        <v>9</v>
      </c>
      <c r="K127" s="231"/>
      <c r="L127" s="33" t="s">
        <v>75</v>
      </c>
      <c r="M127" s="33" t="s">
        <v>87</v>
      </c>
    </row>
    <row r="128" spans="1:13" ht="12.75">
      <c r="A128" s="256"/>
      <c r="B128" s="256"/>
      <c r="C128" s="51">
        <v>4</v>
      </c>
      <c r="D128" s="51">
        <v>216</v>
      </c>
      <c r="E128" s="52">
        <v>6</v>
      </c>
      <c r="F128" s="53">
        <v>1</v>
      </c>
      <c r="G128" s="52">
        <f t="shared" si="5"/>
        <v>6</v>
      </c>
      <c r="H128" s="232"/>
      <c r="I128" s="232"/>
      <c r="J128" s="50">
        <f>Общий!J152</f>
        <v>8</v>
      </c>
      <c r="K128" s="232"/>
      <c r="L128" s="33" t="s">
        <v>66</v>
      </c>
      <c r="M128" s="33" t="s">
        <v>87</v>
      </c>
    </row>
    <row r="129" spans="1:13" ht="12.75">
      <c r="A129" s="259" t="s">
        <v>11</v>
      </c>
      <c r="B129" s="260"/>
      <c r="C129" s="261"/>
      <c r="D129" s="21"/>
      <c r="E129" s="34">
        <f>SUM(E123:E128)</f>
        <v>36</v>
      </c>
      <c r="F129" s="9">
        <f>SUM(F123:F128)</f>
        <v>6</v>
      </c>
      <c r="G129" s="9">
        <f>SUM(G123:G128)</f>
        <v>36</v>
      </c>
      <c r="H129" s="80">
        <f>SUM(H123:H128)</f>
        <v>36</v>
      </c>
      <c r="I129" s="9"/>
      <c r="J129" s="9">
        <f>SUM(J123:J128)</f>
        <v>52</v>
      </c>
      <c r="K129" s="9">
        <f>SUM(K123:K128)</f>
        <v>52</v>
      </c>
      <c r="L129" s="33"/>
      <c r="M129" s="33"/>
    </row>
    <row r="130" spans="1:13" ht="12.75">
      <c r="A130" s="262" t="s">
        <v>146</v>
      </c>
      <c r="B130" s="263"/>
      <c r="C130" s="264"/>
      <c r="D130" s="47"/>
      <c r="E130" s="22">
        <f>SUM(E97,E105,E110,E121,E129)</f>
        <v>270</v>
      </c>
      <c r="F130" s="22">
        <f>SUM(F97,F105,F110,F121,F129)</f>
        <v>92</v>
      </c>
      <c r="G130" s="22">
        <f>SUM(G97,G105,G110,G121,G129)</f>
        <v>272</v>
      </c>
      <c r="H130" s="22">
        <f>SUM(H97,H105,H110,H121,H129)</f>
        <v>272</v>
      </c>
      <c r="I130" s="22">
        <f>SUM(I97,A106,I105,A106,I110,I121,I129)</f>
        <v>37</v>
      </c>
      <c r="J130" s="69">
        <f>SUM(J97,J105,J110,J121,J129)</f>
        <v>1209</v>
      </c>
      <c r="K130" s="22">
        <f>SUM(K97,K105,K110,K121,K129)</f>
        <v>1209</v>
      </c>
      <c r="L130" s="33"/>
      <c r="M130" s="33"/>
    </row>
    <row r="131" spans="1:13" ht="12.7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33"/>
      <c r="M131" s="33"/>
    </row>
  </sheetData>
  <sheetProtection/>
  <mergeCells count="138">
    <mergeCell ref="G2:J2"/>
    <mergeCell ref="F3:G3"/>
    <mergeCell ref="E2:F2"/>
    <mergeCell ref="A129:C129"/>
    <mergeCell ref="A130:C130"/>
    <mergeCell ref="A121:C121"/>
    <mergeCell ref="A58:A59"/>
    <mergeCell ref="B58:B59"/>
    <mergeCell ref="C58:C59"/>
    <mergeCell ref="A60:K60"/>
    <mergeCell ref="A126:A128"/>
    <mergeCell ref="B126:B128"/>
    <mergeCell ref="H126:H128"/>
    <mergeCell ref="I126:I128"/>
    <mergeCell ref="K126:K128"/>
    <mergeCell ref="D58:D59"/>
    <mergeCell ref="E58:E59"/>
    <mergeCell ref="F58:F59"/>
    <mergeCell ref="A122:K122"/>
    <mergeCell ref="A123:A125"/>
    <mergeCell ref="B123:B125"/>
    <mergeCell ref="H123:H125"/>
    <mergeCell ref="I123:I125"/>
    <mergeCell ref="K123:K125"/>
    <mergeCell ref="H115:H118"/>
    <mergeCell ref="K115:K118"/>
    <mergeCell ref="B99:B100"/>
    <mergeCell ref="C99:C100"/>
    <mergeCell ref="A119:A120"/>
    <mergeCell ref="B119:B120"/>
    <mergeCell ref="H119:H120"/>
    <mergeCell ref="K119:K120"/>
    <mergeCell ref="A115:A118"/>
    <mergeCell ref="B115:B118"/>
    <mergeCell ref="H107:H109"/>
    <mergeCell ref="I107:I109"/>
    <mergeCell ref="K107:K109"/>
    <mergeCell ref="A110:C110"/>
    <mergeCell ref="A107:A109"/>
    <mergeCell ref="B107:B109"/>
    <mergeCell ref="A113:A114"/>
    <mergeCell ref="B113:B114"/>
    <mergeCell ref="H113:H114"/>
    <mergeCell ref="K113:K114"/>
    <mergeCell ref="J58:K58"/>
    <mergeCell ref="B22:B26"/>
    <mergeCell ref="H22:H26"/>
    <mergeCell ref="K22:K26"/>
    <mergeCell ref="A27:A30"/>
    <mergeCell ref="B27:B30"/>
    <mergeCell ref="F99:F100"/>
    <mergeCell ref="A112:K112"/>
    <mergeCell ref="A102:A103"/>
    <mergeCell ref="B102:B103"/>
    <mergeCell ref="A105:C105"/>
    <mergeCell ref="G99:H99"/>
    <mergeCell ref="H102:H103"/>
    <mergeCell ref="K102:K103"/>
    <mergeCell ref="I99:I100"/>
    <mergeCell ref="A106:K106"/>
    <mergeCell ref="B6:F6"/>
    <mergeCell ref="A22:A26"/>
    <mergeCell ref="H27:H30"/>
    <mergeCell ref="K27:K30"/>
    <mergeCell ref="F17:F18"/>
    <mergeCell ref="I17:I18"/>
    <mergeCell ref="J17:K17"/>
    <mergeCell ref="A19:K19"/>
    <mergeCell ref="G17:H17"/>
    <mergeCell ref="A17:A18"/>
    <mergeCell ref="B17:B18"/>
    <mergeCell ref="C17:C18"/>
    <mergeCell ref="D17:D18"/>
    <mergeCell ref="E17:E18"/>
    <mergeCell ref="A31:A34"/>
    <mergeCell ref="B31:B34"/>
    <mergeCell ref="H31:H34"/>
    <mergeCell ref="K31:K34"/>
    <mergeCell ref="A35:A36"/>
    <mergeCell ref="B35:B36"/>
    <mergeCell ref="H35:H36"/>
    <mergeCell ref="K35:K36"/>
    <mergeCell ref="A37:A40"/>
    <mergeCell ref="B37:B40"/>
    <mergeCell ref="H37:H40"/>
    <mergeCell ref="K37:K40"/>
    <mergeCell ref="H41:H43"/>
    <mergeCell ref="K41:K43"/>
    <mergeCell ref="A45:A51"/>
    <mergeCell ref="B45:B51"/>
    <mergeCell ref="H45:H51"/>
    <mergeCell ref="K45:K51"/>
    <mergeCell ref="A41:A43"/>
    <mergeCell ref="B41:B43"/>
    <mergeCell ref="A52:A57"/>
    <mergeCell ref="B52:B57"/>
    <mergeCell ref="H52:H57"/>
    <mergeCell ref="K52:K57"/>
    <mergeCell ref="A62:A69"/>
    <mergeCell ref="B62:B69"/>
    <mergeCell ref="H62:H69"/>
    <mergeCell ref="K62:K69"/>
    <mergeCell ref="G58:H58"/>
    <mergeCell ref="I58:I59"/>
    <mergeCell ref="H71:H76"/>
    <mergeCell ref="K71:K76"/>
    <mergeCell ref="A77:A80"/>
    <mergeCell ref="B77:B80"/>
    <mergeCell ref="H77:H80"/>
    <mergeCell ref="K77:K80"/>
    <mergeCell ref="A71:A76"/>
    <mergeCell ref="B71:B76"/>
    <mergeCell ref="A84:A85"/>
    <mergeCell ref="B84:B85"/>
    <mergeCell ref="H84:H85"/>
    <mergeCell ref="K84:K85"/>
    <mergeCell ref="A86:A87"/>
    <mergeCell ref="B86:B87"/>
    <mergeCell ref="H86:H87"/>
    <mergeCell ref="K86:K87"/>
    <mergeCell ref="B88:B90"/>
    <mergeCell ref="H88:H90"/>
    <mergeCell ref="K88:K90"/>
    <mergeCell ref="A91:A92"/>
    <mergeCell ref="B91:B92"/>
    <mergeCell ref="H91:H92"/>
    <mergeCell ref="K91:K92"/>
    <mergeCell ref="A88:A90"/>
    <mergeCell ref="A101:K101"/>
    <mergeCell ref="A99:A100"/>
    <mergeCell ref="A93:A94"/>
    <mergeCell ref="B93:B94"/>
    <mergeCell ref="H93:H94"/>
    <mergeCell ref="K93:K94"/>
    <mergeCell ref="A97:C97"/>
    <mergeCell ref="J99:K99"/>
    <mergeCell ref="D99:D100"/>
    <mergeCell ref="E99:E100"/>
  </mergeCells>
  <printOptions/>
  <pageMargins left="0.3937007874015748" right="0.3937007874015748" top="0.5905511811023623" bottom="0.984251968503937" header="0" footer="0"/>
  <pageSetup horizontalDpi="600" verticalDpi="600" orientation="landscape" paperSize="9" scale="75" r:id="rId1"/>
  <rowBreaks count="3" manualBreakCount="3">
    <brk id="15" max="10" man="1"/>
    <brk id="57" max="10" man="1"/>
    <brk id="98" max="10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60" zoomScalePageLayoutView="0" workbookViewId="0" topLeftCell="A1">
      <selection activeCell="F23" sqref="F23"/>
    </sheetView>
  </sheetViews>
  <sheetFormatPr defaultColWidth="9.140625" defaultRowHeight="12.75"/>
  <cols>
    <col min="1" max="1" width="21.7109375" style="0" customWidth="1"/>
    <col min="2" max="2" width="27.7109375" style="0" customWidth="1"/>
    <col min="3" max="3" width="17.00390625" style="0" customWidth="1"/>
    <col min="4" max="4" width="16.57421875" style="0" customWidth="1"/>
    <col min="5" max="5" width="18.28125" style="0" customWidth="1"/>
    <col min="6" max="6" width="20.8515625" style="0" customWidth="1"/>
    <col min="12" max="12" width="11.421875" style="0" customWidth="1"/>
  </cols>
  <sheetData>
    <row r="1" spans="1:10" ht="12.75">
      <c r="A1" s="1"/>
      <c r="F1" s="41"/>
      <c r="G1" s="41"/>
      <c r="J1" s="41"/>
    </row>
    <row r="2" spans="6:10" ht="12.75">
      <c r="F2" s="41"/>
      <c r="G2" s="41"/>
      <c r="I2" s="31" t="s">
        <v>147</v>
      </c>
      <c r="J2" s="41"/>
    </row>
    <row r="3" spans="2:6" ht="12.75">
      <c r="B3" s="284" t="s">
        <v>31</v>
      </c>
      <c r="C3" s="284"/>
      <c r="D3" s="284"/>
      <c r="E3" s="284"/>
      <c r="F3" s="284"/>
    </row>
    <row r="4" spans="1:6" ht="12.75">
      <c r="A4" s="1"/>
      <c r="B4" s="284"/>
      <c r="C4" s="284"/>
      <c r="D4" s="284"/>
      <c r="E4" s="284"/>
      <c r="F4" s="284"/>
    </row>
    <row r="5" spans="1:6" ht="12.75">
      <c r="A5" s="1"/>
      <c r="B5" s="284"/>
      <c r="C5" s="284"/>
      <c r="D5" s="284"/>
      <c r="E5" s="284"/>
      <c r="F5" s="284"/>
    </row>
    <row r="7" spans="2:6" ht="31.5">
      <c r="B7" s="24" t="s">
        <v>1</v>
      </c>
      <c r="C7" s="24" t="s">
        <v>2</v>
      </c>
      <c r="D7" s="24" t="s">
        <v>14</v>
      </c>
      <c r="E7" s="24" t="s">
        <v>13</v>
      </c>
      <c r="F7" s="24" t="s">
        <v>16</v>
      </c>
    </row>
    <row r="8" spans="2:6" ht="15.75">
      <c r="B8" s="13" t="s">
        <v>3</v>
      </c>
      <c r="C8" s="14">
        <f>F34</f>
        <v>13</v>
      </c>
      <c r="D8" s="14">
        <f>K34</f>
        <v>203</v>
      </c>
      <c r="E8" s="14">
        <f>E34</f>
        <v>44</v>
      </c>
      <c r="F8" s="15"/>
    </row>
    <row r="9" spans="2:6" ht="15" customHeight="1">
      <c r="B9" s="13" t="s">
        <v>86</v>
      </c>
      <c r="C9" s="14"/>
      <c r="D9" s="14"/>
      <c r="E9" s="14"/>
      <c r="F9" s="15"/>
    </row>
    <row r="10" spans="2:6" ht="15.75">
      <c r="B10" s="13" t="s">
        <v>5</v>
      </c>
      <c r="C10" s="14"/>
      <c r="D10" s="14"/>
      <c r="E10" s="14"/>
      <c r="F10" s="15"/>
    </row>
    <row r="11" spans="2:6" ht="15.75">
      <c r="B11" s="13" t="s">
        <v>18</v>
      </c>
      <c r="C11" s="14"/>
      <c r="D11" s="14"/>
      <c r="E11" s="14"/>
      <c r="F11" s="15"/>
    </row>
    <row r="12" spans="2:6" ht="31.5">
      <c r="B12" s="13" t="s">
        <v>4</v>
      </c>
      <c r="C12" s="14"/>
      <c r="D12" s="14"/>
      <c r="E12" s="14"/>
      <c r="F12" s="15"/>
    </row>
    <row r="13" spans="2:6" ht="25.5" customHeight="1">
      <c r="B13" s="26" t="s">
        <v>6</v>
      </c>
      <c r="C13" s="27">
        <f>C8+C9+C10+C12+C11</f>
        <v>13</v>
      </c>
      <c r="D13" s="27">
        <f>D8+D9+D10+D12+D11</f>
        <v>203</v>
      </c>
      <c r="E13" s="27">
        <f>E8+E9+E10+E12+E11</f>
        <v>44</v>
      </c>
      <c r="F13" s="25"/>
    </row>
    <row r="14" spans="2:6" ht="10.5" customHeight="1">
      <c r="B14" s="70"/>
      <c r="C14" s="71"/>
      <c r="D14" s="71"/>
      <c r="E14" s="71"/>
      <c r="F14" s="72"/>
    </row>
    <row r="15" spans="2:6" ht="10.5" customHeight="1">
      <c r="B15" s="70"/>
      <c r="C15" s="71"/>
      <c r="D15" s="71"/>
      <c r="E15" s="71"/>
      <c r="F15" s="72"/>
    </row>
    <row r="16" spans="2:6" ht="10.5" customHeight="1">
      <c r="B16" s="70"/>
      <c r="C16" s="71"/>
      <c r="D16" s="71"/>
      <c r="E16" s="71"/>
      <c r="F16" s="72"/>
    </row>
    <row r="18" spans="1:13" ht="46.5" customHeight="1">
      <c r="A18" s="174" t="s">
        <v>10</v>
      </c>
      <c r="B18" s="174" t="s">
        <v>21</v>
      </c>
      <c r="C18" s="174" t="s">
        <v>23</v>
      </c>
      <c r="D18" s="174" t="s">
        <v>22</v>
      </c>
      <c r="E18" s="174" t="s">
        <v>24</v>
      </c>
      <c r="F18" s="174" t="s">
        <v>7</v>
      </c>
      <c r="G18" s="185" t="s">
        <v>25</v>
      </c>
      <c r="H18" s="186"/>
      <c r="I18" s="174" t="s">
        <v>26</v>
      </c>
      <c r="J18" s="185" t="s">
        <v>27</v>
      </c>
      <c r="K18" s="186"/>
      <c r="L18" s="31"/>
      <c r="M18" s="31"/>
    </row>
    <row r="19" spans="1:13" ht="41.25" customHeight="1">
      <c r="A19" s="175"/>
      <c r="B19" s="175"/>
      <c r="C19" s="175"/>
      <c r="D19" s="175"/>
      <c r="E19" s="175"/>
      <c r="F19" s="175"/>
      <c r="G19" s="43" t="s">
        <v>19</v>
      </c>
      <c r="H19" s="43" t="s">
        <v>8</v>
      </c>
      <c r="I19" s="175"/>
      <c r="J19" s="43" t="s">
        <v>19</v>
      </c>
      <c r="K19" s="43" t="s">
        <v>8</v>
      </c>
      <c r="L19" s="31"/>
      <c r="M19" s="31"/>
    </row>
    <row r="20" spans="1:13" ht="15" customHeight="1">
      <c r="A20" s="170" t="s">
        <v>9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2"/>
      <c r="L20" s="31"/>
      <c r="M20" s="31"/>
    </row>
    <row r="21" spans="1:13" ht="12.75" customHeight="1">
      <c r="A21" s="161" t="s">
        <v>45</v>
      </c>
      <c r="B21" s="162" t="s">
        <v>46</v>
      </c>
      <c r="C21" s="93">
        <v>1</v>
      </c>
      <c r="D21" s="93">
        <v>144</v>
      </c>
      <c r="E21" s="93">
        <v>4</v>
      </c>
      <c r="F21" s="93">
        <v>1</v>
      </c>
      <c r="G21" s="93">
        <f>F21*E21</f>
        <v>4</v>
      </c>
      <c r="H21" s="266">
        <f>SUM(G21:G25)</f>
        <v>16</v>
      </c>
      <c r="I21" s="83"/>
      <c r="J21" s="93">
        <v>16</v>
      </c>
      <c r="K21" s="193">
        <f>SUM(J21:J25)</f>
        <v>74</v>
      </c>
      <c r="L21" s="112" t="s">
        <v>119</v>
      </c>
      <c r="M21" s="97" t="s">
        <v>116</v>
      </c>
    </row>
    <row r="22" spans="1:13" ht="12.75">
      <c r="A22" s="203"/>
      <c r="B22" s="204"/>
      <c r="C22" s="91">
        <v>2</v>
      </c>
      <c r="D22" s="91">
        <v>72</v>
      </c>
      <c r="E22" s="92">
        <v>2</v>
      </c>
      <c r="F22" s="92">
        <v>1</v>
      </c>
      <c r="G22" s="92">
        <f>F22*E22</f>
        <v>2</v>
      </c>
      <c r="H22" s="267"/>
      <c r="I22" s="83"/>
      <c r="J22" s="92">
        <v>15</v>
      </c>
      <c r="K22" s="194"/>
      <c r="L22" s="113" t="s">
        <v>73</v>
      </c>
      <c r="M22" s="97"/>
    </row>
    <row r="23" spans="1:13" ht="12.75">
      <c r="A23" s="203"/>
      <c r="B23" s="204"/>
      <c r="C23" s="91">
        <v>2</v>
      </c>
      <c r="D23" s="91">
        <v>72</v>
      </c>
      <c r="E23" s="92">
        <v>2</v>
      </c>
      <c r="F23" s="92">
        <v>1</v>
      </c>
      <c r="G23" s="92">
        <f>F23*E23</f>
        <v>2</v>
      </c>
      <c r="H23" s="267"/>
      <c r="I23" s="83"/>
      <c r="J23" s="92">
        <v>13</v>
      </c>
      <c r="K23" s="194"/>
      <c r="L23" s="113" t="s">
        <v>74</v>
      </c>
      <c r="M23" s="97"/>
    </row>
    <row r="24" spans="1:13" ht="12.75">
      <c r="A24" s="203"/>
      <c r="B24" s="204"/>
      <c r="C24" s="91">
        <v>3</v>
      </c>
      <c r="D24" s="91">
        <v>144</v>
      </c>
      <c r="E24" s="92">
        <v>4</v>
      </c>
      <c r="F24" s="92">
        <v>1</v>
      </c>
      <c r="G24" s="92">
        <f>F24*E24</f>
        <v>4</v>
      </c>
      <c r="H24" s="267"/>
      <c r="I24" s="83"/>
      <c r="J24" s="92">
        <v>15</v>
      </c>
      <c r="K24" s="194"/>
      <c r="L24" s="113" t="s">
        <v>104</v>
      </c>
      <c r="M24" s="97" t="s">
        <v>120</v>
      </c>
    </row>
    <row r="25" spans="1:13" ht="13.5" customHeight="1">
      <c r="A25" s="203"/>
      <c r="B25" s="204"/>
      <c r="C25" s="91">
        <v>3</v>
      </c>
      <c r="D25" s="91">
        <v>144</v>
      </c>
      <c r="E25" s="92">
        <v>4</v>
      </c>
      <c r="F25" s="92">
        <v>1</v>
      </c>
      <c r="G25" s="92">
        <f>F25*E25</f>
        <v>4</v>
      </c>
      <c r="H25" s="267"/>
      <c r="I25" s="83"/>
      <c r="J25" s="92">
        <v>15</v>
      </c>
      <c r="K25" s="195"/>
      <c r="L25" s="113" t="s">
        <v>121</v>
      </c>
      <c r="M25" s="104" t="s">
        <v>120</v>
      </c>
    </row>
    <row r="26" spans="1:14" s="31" customFormat="1" ht="12.75" customHeight="1">
      <c r="A26" s="65" t="s">
        <v>51</v>
      </c>
      <c r="B26" s="96" t="s">
        <v>52</v>
      </c>
      <c r="C26" s="118">
        <v>1</v>
      </c>
      <c r="D26" s="118">
        <v>144</v>
      </c>
      <c r="E26" s="119">
        <v>4</v>
      </c>
      <c r="F26" s="119">
        <v>1</v>
      </c>
      <c r="G26" s="119">
        <f aca="true" t="shared" si="0" ref="G26:G33">F26*E26</f>
        <v>4</v>
      </c>
      <c r="H26" s="120">
        <f>G26</f>
        <v>4</v>
      </c>
      <c r="I26" s="119"/>
      <c r="J26" s="119">
        <v>15</v>
      </c>
      <c r="K26" s="121">
        <f>J26</f>
        <v>15</v>
      </c>
      <c r="L26" s="113" t="s">
        <v>104</v>
      </c>
      <c r="M26" s="104"/>
      <c r="N26" s="33"/>
    </row>
    <row r="27" spans="1:14" s="31" customFormat="1" ht="12.75">
      <c r="A27" s="166" t="s">
        <v>56</v>
      </c>
      <c r="B27" s="155" t="s">
        <v>101</v>
      </c>
      <c r="C27" s="118">
        <v>1</v>
      </c>
      <c r="D27" s="118">
        <v>72</v>
      </c>
      <c r="E27" s="119">
        <v>2</v>
      </c>
      <c r="F27" s="119">
        <v>1</v>
      </c>
      <c r="G27" s="119">
        <f t="shared" si="0"/>
        <v>2</v>
      </c>
      <c r="H27" s="209">
        <f>SUM(G27:G28)</f>
        <v>4</v>
      </c>
      <c r="I27" s="119"/>
      <c r="J27" s="119">
        <v>20</v>
      </c>
      <c r="K27" s="208">
        <f>SUM(J27:J28)</f>
        <v>39</v>
      </c>
      <c r="L27" s="104" t="s">
        <v>63</v>
      </c>
      <c r="M27" s="104"/>
      <c r="N27" s="33"/>
    </row>
    <row r="28" spans="1:14" s="31" customFormat="1" ht="12.75">
      <c r="A28" s="167"/>
      <c r="B28" s="204"/>
      <c r="C28" s="118">
        <v>1</v>
      </c>
      <c r="D28" s="118">
        <v>72</v>
      </c>
      <c r="E28" s="119">
        <v>2</v>
      </c>
      <c r="F28" s="119">
        <v>1</v>
      </c>
      <c r="G28" s="119">
        <f t="shared" si="0"/>
        <v>2</v>
      </c>
      <c r="H28" s="210"/>
      <c r="I28" s="119"/>
      <c r="J28" s="119">
        <v>19</v>
      </c>
      <c r="K28" s="208"/>
      <c r="L28" s="104" t="s">
        <v>70</v>
      </c>
      <c r="M28" s="104"/>
      <c r="N28" s="33"/>
    </row>
    <row r="29" spans="1:14" s="37" customFormat="1" ht="15" customHeight="1">
      <c r="A29" s="161" t="s">
        <v>60</v>
      </c>
      <c r="B29" s="162" t="s">
        <v>61</v>
      </c>
      <c r="C29" s="91">
        <v>1</v>
      </c>
      <c r="D29" s="91">
        <v>144</v>
      </c>
      <c r="E29" s="92">
        <v>4</v>
      </c>
      <c r="F29" s="92">
        <v>1</v>
      </c>
      <c r="G29" s="92">
        <f t="shared" si="0"/>
        <v>4</v>
      </c>
      <c r="H29" s="271">
        <f>SUM(G29:G33)</f>
        <v>20</v>
      </c>
      <c r="I29" s="92"/>
      <c r="J29" s="92">
        <v>15</v>
      </c>
      <c r="K29" s="274">
        <f>SUM(J29:J33)</f>
        <v>75</v>
      </c>
      <c r="L29" s="113" t="s">
        <v>73</v>
      </c>
      <c r="M29" s="104" t="s">
        <v>120</v>
      </c>
      <c r="N29" s="36"/>
    </row>
    <row r="30" spans="1:14" s="37" customFormat="1" ht="15" customHeight="1">
      <c r="A30" s="203"/>
      <c r="B30" s="204"/>
      <c r="C30" s="91">
        <v>1</v>
      </c>
      <c r="D30" s="91">
        <v>144</v>
      </c>
      <c r="E30" s="92">
        <v>4</v>
      </c>
      <c r="F30" s="92">
        <v>1</v>
      </c>
      <c r="G30" s="92">
        <f t="shared" si="0"/>
        <v>4</v>
      </c>
      <c r="H30" s="272"/>
      <c r="I30" s="92"/>
      <c r="J30" s="92">
        <v>15</v>
      </c>
      <c r="K30" s="275"/>
      <c r="L30" s="113" t="s">
        <v>74</v>
      </c>
      <c r="M30" s="104" t="s">
        <v>120</v>
      </c>
      <c r="N30" s="36"/>
    </row>
    <row r="31" spans="1:14" s="37" customFormat="1" ht="15" customHeight="1">
      <c r="A31" s="203"/>
      <c r="B31" s="204"/>
      <c r="C31" s="91">
        <v>1</v>
      </c>
      <c r="D31" s="91">
        <v>144</v>
      </c>
      <c r="E31" s="92">
        <v>4</v>
      </c>
      <c r="F31" s="92">
        <v>1</v>
      </c>
      <c r="G31" s="92">
        <f t="shared" si="0"/>
        <v>4</v>
      </c>
      <c r="H31" s="272"/>
      <c r="I31" s="92"/>
      <c r="J31" s="92">
        <v>15</v>
      </c>
      <c r="K31" s="275"/>
      <c r="L31" s="113" t="s">
        <v>103</v>
      </c>
      <c r="M31" s="104" t="s">
        <v>120</v>
      </c>
      <c r="N31" s="36"/>
    </row>
    <row r="32" spans="1:14" s="37" customFormat="1" ht="15" customHeight="1">
      <c r="A32" s="203"/>
      <c r="B32" s="204"/>
      <c r="C32" s="91">
        <v>1</v>
      </c>
      <c r="D32" s="91">
        <v>144</v>
      </c>
      <c r="E32" s="92">
        <v>4</v>
      </c>
      <c r="F32" s="92">
        <v>1</v>
      </c>
      <c r="G32" s="92">
        <f t="shared" si="0"/>
        <v>4</v>
      </c>
      <c r="H32" s="272"/>
      <c r="I32" s="92"/>
      <c r="J32" s="92">
        <v>15</v>
      </c>
      <c r="K32" s="275"/>
      <c r="L32" s="113" t="s">
        <v>143</v>
      </c>
      <c r="M32" s="104" t="s">
        <v>116</v>
      </c>
      <c r="N32" s="36"/>
    </row>
    <row r="33" spans="1:14" s="37" customFormat="1" ht="15" customHeight="1">
      <c r="A33" s="269"/>
      <c r="B33" s="269"/>
      <c r="C33" s="91">
        <v>2</v>
      </c>
      <c r="D33" s="91">
        <v>144</v>
      </c>
      <c r="E33" s="92">
        <v>4</v>
      </c>
      <c r="F33" s="92">
        <v>1</v>
      </c>
      <c r="G33" s="92">
        <f t="shared" si="0"/>
        <v>4</v>
      </c>
      <c r="H33" s="273"/>
      <c r="I33" s="92"/>
      <c r="J33" s="92">
        <v>15</v>
      </c>
      <c r="K33" s="276"/>
      <c r="L33" s="113" t="s">
        <v>122</v>
      </c>
      <c r="M33" s="104" t="s">
        <v>120</v>
      </c>
      <c r="N33" s="36"/>
    </row>
    <row r="34" spans="1:13" ht="12.75">
      <c r="A34" s="285" t="s">
        <v>11</v>
      </c>
      <c r="B34" s="286"/>
      <c r="C34" s="287"/>
      <c r="D34" s="6"/>
      <c r="E34" s="5">
        <f aca="true" t="shared" si="1" ref="E34:K34">SUM(E21:E33)</f>
        <v>44</v>
      </c>
      <c r="F34" s="29">
        <f t="shared" si="1"/>
        <v>13</v>
      </c>
      <c r="G34" s="38">
        <f t="shared" si="1"/>
        <v>44</v>
      </c>
      <c r="H34" s="29">
        <f t="shared" si="1"/>
        <v>44</v>
      </c>
      <c r="I34" s="29">
        <f t="shared" si="1"/>
        <v>0</v>
      </c>
      <c r="J34" s="38">
        <f t="shared" si="1"/>
        <v>203</v>
      </c>
      <c r="K34" s="29">
        <f t="shared" si="1"/>
        <v>203</v>
      </c>
      <c r="L34" s="31"/>
      <c r="M34" s="31"/>
    </row>
    <row r="35" spans="1:14" ht="12.75">
      <c r="A35" s="262" t="s">
        <v>146</v>
      </c>
      <c r="B35" s="263"/>
      <c r="C35" s="264"/>
      <c r="D35" s="47"/>
      <c r="E35" s="22">
        <f aca="true" t="shared" si="2" ref="E35:K35">E34</f>
        <v>44</v>
      </c>
      <c r="F35" s="22">
        <f t="shared" si="2"/>
        <v>13</v>
      </c>
      <c r="G35" s="69">
        <f t="shared" si="2"/>
        <v>44</v>
      </c>
      <c r="H35" s="22">
        <f t="shared" si="2"/>
        <v>44</v>
      </c>
      <c r="I35" s="22">
        <f t="shared" si="2"/>
        <v>0</v>
      </c>
      <c r="J35" s="69">
        <f t="shared" si="2"/>
        <v>203</v>
      </c>
      <c r="K35" s="22">
        <f t="shared" si="2"/>
        <v>203</v>
      </c>
      <c r="L35" s="33"/>
      <c r="M35" s="33"/>
      <c r="N35" s="33"/>
    </row>
    <row r="36" spans="1:14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33"/>
      <c r="M36" s="33"/>
      <c r="N36" s="33"/>
    </row>
  </sheetData>
  <sheetProtection/>
  <mergeCells count="25">
    <mergeCell ref="A35:C35"/>
    <mergeCell ref="A34:C34"/>
    <mergeCell ref="I18:I19"/>
    <mergeCell ref="J18:K18"/>
    <mergeCell ref="A20:K20"/>
    <mergeCell ref="K27:K28"/>
    <mergeCell ref="A29:A33"/>
    <mergeCell ref="E18:E19"/>
    <mergeCell ref="B29:B33"/>
    <mergeCell ref="H29:H33"/>
    <mergeCell ref="B3:F5"/>
    <mergeCell ref="A18:A19"/>
    <mergeCell ref="B18:B19"/>
    <mergeCell ref="D18:D19"/>
    <mergeCell ref="F18:F19"/>
    <mergeCell ref="G18:H18"/>
    <mergeCell ref="C18:C19"/>
    <mergeCell ref="K29:K33"/>
    <mergeCell ref="A21:A25"/>
    <mergeCell ref="B21:B25"/>
    <mergeCell ref="H21:H25"/>
    <mergeCell ref="K21:K25"/>
    <mergeCell ref="A27:A28"/>
    <mergeCell ref="B27:B28"/>
    <mergeCell ref="H27:H2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4"/>
  <sheetViews>
    <sheetView tabSelected="1" view="pageBreakPreview" zoomScale="60" zoomScalePageLayoutView="0" workbookViewId="0" topLeftCell="A1">
      <selection activeCell="L5" sqref="L5"/>
    </sheetView>
  </sheetViews>
  <sheetFormatPr defaultColWidth="9.140625" defaultRowHeight="12.75"/>
  <cols>
    <col min="1" max="1" width="12.421875" style="0" customWidth="1"/>
    <col min="2" max="2" width="23.28125" style="0" customWidth="1"/>
    <col min="3" max="3" width="14.57421875" style="0" customWidth="1"/>
    <col min="4" max="4" width="15.8515625" style="0" customWidth="1"/>
    <col min="5" max="5" width="16.8515625" style="0" customWidth="1"/>
    <col min="6" max="6" width="19.57421875" style="0" customWidth="1"/>
  </cols>
  <sheetData>
    <row r="2" spans="2:9" ht="12.75">
      <c r="B2" s="284" t="s">
        <v>106</v>
      </c>
      <c r="C2" s="284"/>
      <c r="D2" s="284"/>
      <c r="E2" s="284"/>
      <c r="F2" s="284"/>
      <c r="I2" s="31" t="s">
        <v>147</v>
      </c>
    </row>
    <row r="3" spans="1:6" ht="12.75">
      <c r="A3" s="1"/>
      <c r="B3" s="284"/>
      <c r="C3" s="284"/>
      <c r="D3" s="284"/>
      <c r="E3" s="284"/>
      <c r="F3" s="284"/>
    </row>
    <row r="4" spans="1:6" ht="12.75">
      <c r="A4" s="1"/>
      <c r="B4" s="284"/>
      <c r="C4" s="284"/>
      <c r="D4" s="284"/>
      <c r="E4" s="284"/>
      <c r="F4" s="284"/>
    </row>
    <row r="5" ht="12.75">
      <c r="A5" s="1"/>
    </row>
    <row r="7" spans="2:6" ht="47.25">
      <c r="B7" s="24" t="s">
        <v>1</v>
      </c>
      <c r="C7" s="24" t="s">
        <v>2</v>
      </c>
      <c r="D7" s="24" t="s">
        <v>14</v>
      </c>
      <c r="E7" s="24" t="s">
        <v>13</v>
      </c>
      <c r="F7" s="24" t="s">
        <v>16</v>
      </c>
    </row>
    <row r="8" spans="2:6" ht="15.75">
      <c r="B8" s="13" t="s">
        <v>3</v>
      </c>
      <c r="C8" s="14">
        <f>F24</f>
        <v>5</v>
      </c>
      <c r="D8" s="14">
        <f>K24</f>
        <v>60</v>
      </c>
      <c r="E8" s="14">
        <f>E24</f>
        <v>10</v>
      </c>
      <c r="F8" s="15"/>
    </row>
    <row r="9" spans="2:6" ht="31.5">
      <c r="B9" s="13" t="s">
        <v>86</v>
      </c>
      <c r="C9" s="14"/>
      <c r="D9" s="14"/>
      <c r="E9" s="14"/>
      <c r="F9" s="15"/>
    </row>
    <row r="10" spans="2:6" ht="15.75">
      <c r="B10" s="13" t="s">
        <v>5</v>
      </c>
      <c r="C10" s="14"/>
      <c r="D10" s="14"/>
      <c r="E10" s="14"/>
      <c r="F10" s="15"/>
    </row>
    <row r="11" spans="2:6" ht="15.75">
      <c r="B11" s="13" t="s">
        <v>18</v>
      </c>
      <c r="C11" s="14"/>
      <c r="D11" s="14"/>
      <c r="E11" s="14"/>
      <c r="F11" s="15"/>
    </row>
    <row r="12" spans="2:6" ht="31.5">
      <c r="B12" s="13" t="s">
        <v>4</v>
      </c>
      <c r="C12" s="14"/>
      <c r="D12" s="14"/>
      <c r="E12" s="14"/>
      <c r="F12" s="15"/>
    </row>
    <row r="13" spans="2:6" ht="15.75">
      <c r="B13" s="26" t="s">
        <v>6</v>
      </c>
      <c r="C13" s="27">
        <f>C8+C9+C10+C12+C11</f>
        <v>5</v>
      </c>
      <c r="D13" s="27">
        <f>D8+D9+D10+D12+D11</f>
        <v>60</v>
      </c>
      <c r="E13" s="27">
        <f>E8+E9+E10+E12+E11</f>
        <v>10</v>
      </c>
      <c r="F13" s="25"/>
    </row>
    <row r="14" spans="2:6" ht="15.75">
      <c r="B14" s="70"/>
      <c r="C14" s="71"/>
      <c r="D14" s="71"/>
      <c r="E14" s="71"/>
      <c r="F14" s="72"/>
    </row>
    <row r="16" spans="1:11" ht="12.75">
      <c r="A16" s="174" t="s">
        <v>10</v>
      </c>
      <c r="B16" s="174" t="s">
        <v>21</v>
      </c>
      <c r="C16" s="174" t="s">
        <v>23</v>
      </c>
      <c r="D16" s="174" t="s">
        <v>22</v>
      </c>
      <c r="E16" s="174" t="s">
        <v>24</v>
      </c>
      <c r="F16" s="174" t="s">
        <v>7</v>
      </c>
      <c r="G16" s="185" t="s">
        <v>25</v>
      </c>
      <c r="H16" s="186"/>
      <c r="I16" s="174" t="s">
        <v>26</v>
      </c>
      <c r="J16" s="185" t="s">
        <v>27</v>
      </c>
      <c r="K16" s="186"/>
    </row>
    <row r="17" spans="1:11" ht="37.5" customHeight="1">
      <c r="A17" s="175"/>
      <c r="B17" s="175"/>
      <c r="C17" s="175"/>
      <c r="D17" s="175"/>
      <c r="E17" s="175"/>
      <c r="F17" s="175"/>
      <c r="G17" s="94" t="s">
        <v>19</v>
      </c>
      <c r="H17" s="94" t="s">
        <v>8</v>
      </c>
      <c r="I17" s="175"/>
      <c r="J17" s="94" t="s">
        <v>19</v>
      </c>
      <c r="K17" s="94" t="s">
        <v>8</v>
      </c>
    </row>
    <row r="18" spans="1:11" ht="12.75">
      <c r="A18" s="170" t="s">
        <v>9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2"/>
    </row>
    <row r="19" spans="1:12" ht="27" customHeight="1">
      <c r="A19" s="161" t="s">
        <v>107</v>
      </c>
      <c r="B19" s="64" t="s">
        <v>108</v>
      </c>
      <c r="C19" s="147">
        <v>1</v>
      </c>
      <c r="D19" s="147">
        <v>72</v>
      </c>
      <c r="E19" s="148">
        <v>2</v>
      </c>
      <c r="F19" s="148">
        <v>1</v>
      </c>
      <c r="G19" s="148">
        <v>2</v>
      </c>
      <c r="H19" s="108">
        <f>SUM(G19:G19)</f>
        <v>2</v>
      </c>
      <c r="I19" s="149"/>
      <c r="J19" s="148">
        <v>19</v>
      </c>
      <c r="K19" s="108">
        <f>J19</f>
        <v>19</v>
      </c>
      <c r="L19" s="31" t="s">
        <v>70</v>
      </c>
    </row>
    <row r="20" spans="1:12" ht="27" customHeight="1">
      <c r="A20" s="197"/>
      <c r="B20" s="64" t="s">
        <v>50</v>
      </c>
      <c r="C20" s="150">
        <v>1</v>
      </c>
      <c r="D20" s="150">
        <v>72</v>
      </c>
      <c r="E20" s="150">
        <v>2</v>
      </c>
      <c r="F20" s="148">
        <v>1</v>
      </c>
      <c r="G20" s="148">
        <v>2</v>
      </c>
      <c r="H20" s="108">
        <f>SUM(G20:G20)</f>
        <v>2</v>
      </c>
      <c r="I20" s="149"/>
      <c r="J20" s="148">
        <v>11</v>
      </c>
      <c r="K20" s="108">
        <f>J20</f>
        <v>11</v>
      </c>
      <c r="L20" s="97" t="s">
        <v>63</v>
      </c>
    </row>
    <row r="21" spans="1:12" ht="27" customHeight="1">
      <c r="A21" s="197"/>
      <c r="B21" s="95" t="s">
        <v>123</v>
      </c>
      <c r="C21" s="105">
        <v>1</v>
      </c>
      <c r="D21" s="105">
        <v>72</v>
      </c>
      <c r="E21" s="106">
        <v>2</v>
      </c>
      <c r="F21" s="106">
        <v>1</v>
      </c>
      <c r="G21" s="106">
        <v>2</v>
      </c>
      <c r="H21" s="107">
        <v>2</v>
      </c>
      <c r="I21" s="106"/>
      <c r="J21" s="106">
        <v>12</v>
      </c>
      <c r="K21" s="142">
        <f>J21</f>
        <v>12</v>
      </c>
      <c r="L21" s="97" t="s">
        <v>70</v>
      </c>
    </row>
    <row r="22" spans="1:14" s="37" customFormat="1" ht="30" customHeight="1">
      <c r="A22" s="137" t="s">
        <v>144</v>
      </c>
      <c r="B22" s="138" t="s">
        <v>145</v>
      </c>
      <c r="C22" s="130">
        <v>2</v>
      </c>
      <c r="D22" s="130">
        <v>72</v>
      </c>
      <c r="E22" s="131">
        <v>2</v>
      </c>
      <c r="F22" s="131">
        <v>1</v>
      </c>
      <c r="G22" s="131">
        <f>E22</f>
        <v>2</v>
      </c>
      <c r="H22" s="139">
        <f>SUM(G22)</f>
        <v>2</v>
      </c>
      <c r="I22" s="131"/>
      <c r="J22" s="131">
        <v>10</v>
      </c>
      <c r="K22" s="151">
        <f>SUM(J22)</f>
        <v>10</v>
      </c>
      <c r="L22" s="140" t="s">
        <v>63</v>
      </c>
      <c r="M22" s="104"/>
      <c r="N22" s="36"/>
    </row>
    <row r="23" spans="1:12" ht="25.5" customHeight="1">
      <c r="A23" s="99" t="s">
        <v>109</v>
      </c>
      <c r="B23" s="135" t="s">
        <v>110</v>
      </c>
      <c r="C23" s="136">
        <v>1</v>
      </c>
      <c r="D23" s="136">
        <v>72</v>
      </c>
      <c r="E23" s="136">
        <v>2</v>
      </c>
      <c r="F23" s="136">
        <v>1</v>
      </c>
      <c r="G23" s="136">
        <v>2</v>
      </c>
      <c r="H23" s="136">
        <v>2</v>
      </c>
      <c r="I23" s="136">
        <v>2</v>
      </c>
      <c r="J23" s="136">
        <v>8</v>
      </c>
      <c r="K23" s="136">
        <f>J23</f>
        <v>8</v>
      </c>
      <c r="L23" s="97" t="s">
        <v>63</v>
      </c>
    </row>
    <row r="24" spans="1:11" ht="12.75">
      <c r="A24" s="288" t="s">
        <v>146</v>
      </c>
      <c r="B24" s="288"/>
      <c r="C24" s="288"/>
      <c r="D24" s="47"/>
      <c r="E24" s="22">
        <f aca="true" t="shared" si="0" ref="E24:K24">SUM(E19:E23)</f>
        <v>10</v>
      </c>
      <c r="F24" s="22">
        <f t="shared" si="0"/>
        <v>5</v>
      </c>
      <c r="G24" s="69">
        <f t="shared" si="0"/>
        <v>10</v>
      </c>
      <c r="H24" s="22">
        <f t="shared" si="0"/>
        <v>10</v>
      </c>
      <c r="I24" s="22">
        <f t="shared" si="0"/>
        <v>2</v>
      </c>
      <c r="J24" s="22">
        <f t="shared" si="0"/>
        <v>60</v>
      </c>
      <c r="K24" s="22">
        <f t="shared" si="0"/>
        <v>60</v>
      </c>
    </row>
  </sheetData>
  <sheetProtection/>
  <mergeCells count="13">
    <mergeCell ref="B2:F4"/>
    <mergeCell ref="A16:A17"/>
    <mergeCell ref="B16:B17"/>
    <mergeCell ref="C16:C17"/>
    <mergeCell ref="D16:D17"/>
    <mergeCell ref="E16:E17"/>
    <mergeCell ref="F16:F17"/>
    <mergeCell ref="A24:C24"/>
    <mergeCell ref="A19:A21"/>
    <mergeCell ref="G16:H16"/>
    <mergeCell ref="I16:I17"/>
    <mergeCell ref="J16:K16"/>
    <mergeCell ref="A18: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2024-03-11T08:01:02Z</cp:lastPrinted>
  <dcterms:created xsi:type="dcterms:W3CDTF">1996-10-08T23:32:33Z</dcterms:created>
  <dcterms:modified xsi:type="dcterms:W3CDTF">2024-03-11T08:01:08Z</dcterms:modified>
  <cp:category/>
  <cp:version/>
  <cp:contentType/>
  <cp:contentStatus/>
</cp:coreProperties>
</file>